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1_Newsroom\2025\07\30\1330\99_作業用\"/>
    </mc:Choice>
  </mc:AlternateContent>
  <bookViews>
    <workbookView xWindow="0" yWindow="0" windowWidth="36480" windowHeight="15000"/>
  </bookViews>
  <sheets>
    <sheet name="Note" sheetId="12" r:id="rId1"/>
    <sheet name="Sales" sheetId="11" r:id="rId2"/>
    <sheet name="Sales by country・region" sheetId="4" r:id="rId3"/>
    <sheet name="Production" sheetId="5" r:id="rId4"/>
    <sheet name="Production by country・region" sheetId="6" r:id="rId5"/>
    <sheet name="Exports" sheetId="7" r:id="rId6"/>
    <sheet name="Exports by country・region" sheetId="8" r:id="rId7"/>
    <sheet name="Sales of Electrified vehicle" sheetId="9" r:id="rId8"/>
    <sheet name="Sales of Lexus" sheetId="10" r:id="rId9"/>
  </sheets>
  <definedNames>
    <definedName name="_xlnm.Print_Area" localSheetId="5">Exports!$A$1:$AY$12</definedName>
    <definedName name="_xlnm.Print_Area" localSheetId="6">'Exports by country・region'!$A$1:$CE$16</definedName>
    <definedName name="_xlnm.Print_Area" localSheetId="3">Production!$A$1:$BB$31</definedName>
    <definedName name="_xlnm.Print_Area" localSheetId="4">'Production by country・region'!$A$1:$CG$39</definedName>
    <definedName name="_xlnm.Print_Area" localSheetId="1">Sales!$A$1:$BB$31</definedName>
    <definedName name="_xlnm.Print_Area" localSheetId="2">'Sales by country・region'!$A$1:$CG$48</definedName>
    <definedName name="_xlnm.Print_Area" localSheetId="7">'Sales of Electrified vehicle'!$A$1:$BA$55</definedName>
    <definedName name="_xlnm.Print_Area" localSheetId="8">'Sales of Lexus'!$A$1:$BA$24</definedName>
    <definedName name="Z_3EDF03CC_732D_4C9C_957B_DE6E8FC8D71B_.wvu.PrintArea" localSheetId="0" hidden="1">Note!$A$1:$J$8</definedName>
    <definedName name="Z_97CB7DFC_8A5B_431E_90B8_FBA4A6BBAEC8_.wvu.Cols" localSheetId="5" hidden="1">Exports!#REF!,Exports!#REF!</definedName>
    <definedName name="Z_97CB7DFC_8A5B_431E_90B8_FBA4A6BBAEC8_.wvu.Cols" localSheetId="6" hidden="1">'Exports by country・region'!#REF!,'Exports by country・region'!#REF!</definedName>
    <definedName name="Z_97CB7DFC_8A5B_431E_90B8_FBA4A6BBAEC8_.wvu.Cols" localSheetId="3" hidden="1">Production!#REF!,Production!#REF!</definedName>
    <definedName name="Z_97CB7DFC_8A5B_431E_90B8_FBA4A6BBAEC8_.wvu.Cols" localSheetId="4" hidden="1">'Production by country・region'!#REF!,'Production by country・region'!#REF!,'Production by country・region'!#REF!</definedName>
    <definedName name="Z_97CB7DFC_8A5B_431E_90B8_FBA4A6BBAEC8_.wvu.Cols" localSheetId="1" hidden="1">Sales!#REF!,Sales!#REF!</definedName>
    <definedName name="Z_97CB7DFC_8A5B_431E_90B8_FBA4A6BBAEC8_.wvu.Cols" localSheetId="2" hidden="1">'Sales by country・region'!#REF!,'Sales by country・region'!#REF!</definedName>
    <definedName name="Z_97CB7DFC_8A5B_431E_90B8_FBA4A6BBAEC8_.wvu.Cols" localSheetId="8" hidden="1">'Sales of Lexus'!#REF!,'Sales of Lexus'!#REF!</definedName>
    <definedName name="Z_97CB7DFC_8A5B_431E_90B8_FBA4A6BBAEC8_.wvu.Rows" localSheetId="2" hidden="1">'Sales by country・region'!#REF!</definedName>
    <definedName name="Z_C692FAC9_3AA5_42A3_887A_EF7C3E11EB0A_.wvu.Cols" localSheetId="5" hidden="1">Exports!#REF!,Exports!#REF!</definedName>
    <definedName name="Z_C692FAC9_3AA5_42A3_887A_EF7C3E11EB0A_.wvu.Cols" localSheetId="6" hidden="1">'Exports by country・region'!#REF!,'Exports by country・region'!#REF!</definedName>
    <definedName name="Z_C692FAC9_3AA5_42A3_887A_EF7C3E11EB0A_.wvu.Cols" localSheetId="3" hidden="1">Production!#REF!,Production!#REF!</definedName>
    <definedName name="Z_C692FAC9_3AA5_42A3_887A_EF7C3E11EB0A_.wvu.Cols" localSheetId="4" hidden="1">'Production by country・region'!#REF!,'Production by country・region'!#REF!,'Production by country・region'!#REF!</definedName>
    <definedName name="Z_C692FAC9_3AA5_42A3_887A_EF7C3E11EB0A_.wvu.Cols" localSheetId="1" hidden="1">Sales!#REF!,Sales!#REF!</definedName>
    <definedName name="Z_C692FAC9_3AA5_42A3_887A_EF7C3E11EB0A_.wvu.Cols" localSheetId="2" hidden="1">'Sales by country・region'!#REF!,'Sales by country・region'!#REF!</definedName>
    <definedName name="Z_C692FAC9_3AA5_42A3_887A_EF7C3E11EB0A_.wvu.Cols" localSheetId="8" hidden="1">'Sales of Lexus'!#REF!,'Sales of Lexus'!#REF!</definedName>
    <definedName name="Z_C692FAC9_3AA5_42A3_887A_EF7C3E11EB0A_.wvu.Rows" localSheetId="2" hidden="1">'Sales by country・region'!#REF!</definedName>
    <definedName name="Z_DBBA6C60_A5A4_40CA_8BB4_C91C2ECFC575_.wvu.Cols" localSheetId="5" hidden="1">Exports!#REF!,Exports!#REF!</definedName>
    <definedName name="Z_DBBA6C60_A5A4_40CA_8BB4_C91C2ECFC575_.wvu.Cols" localSheetId="6" hidden="1">'Exports by country・region'!#REF!,'Exports by country・region'!#REF!</definedName>
    <definedName name="Z_DBBA6C60_A5A4_40CA_8BB4_C91C2ECFC575_.wvu.Cols" localSheetId="3" hidden="1">Production!#REF!,Production!#REF!</definedName>
    <definedName name="Z_DBBA6C60_A5A4_40CA_8BB4_C91C2ECFC575_.wvu.Cols" localSheetId="4" hidden="1">'Production by country・region'!#REF!,'Production by country・region'!#REF!,'Production by country・region'!#REF!</definedName>
    <definedName name="Z_DBBA6C60_A5A4_40CA_8BB4_C91C2ECFC575_.wvu.Cols" localSheetId="1" hidden="1">Sales!#REF!,Sales!#REF!</definedName>
    <definedName name="Z_DBBA6C60_A5A4_40CA_8BB4_C91C2ECFC575_.wvu.Cols" localSheetId="2" hidden="1">'Sales by country・region'!#REF!,'Sales by country・region'!#REF!</definedName>
    <definedName name="Z_DBBA6C60_A5A4_40CA_8BB4_C91C2ECFC575_.wvu.Cols" localSheetId="8" hidden="1">'Sales of Lexus'!#REF!,'Sales of Lexus'!#REF!</definedName>
    <definedName name="Z_DBBA6C60_A5A4_40CA_8BB4_C91C2ECFC575_.wvu.Rows" localSheetId="2" hidden="1">'Sales by country・region'!#REF!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41" i="6" l="1"/>
  <c r="AP41" i="6"/>
  <c r="BP40" i="6"/>
  <c r="AP40" i="6"/>
  <c r="P41" i="6"/>
  <c r="N41" i="6"/>
  <c r="L41" i="6"/>
  <c r="P40" i="6"/>
  <c r="N40" i="6"/>
  <c r="L40" i="6"/>
  <c r="BP46" i="4"/>
  <c r="BP45" i="4"/>
  <c r="P45" i="4"/>
  <c r="N46" i="4"/>
  <c r="L46" i="4"/>
  <c r="N45" i="4"/>
  <c r="L45" i="4"/>
  <c r="H45" i="4"/>
  <c r="F45" i="4"/>
  <c r="D45" i="4"/>
  <c r="CB41" i="6"/>
  <c r="CB40" i="6" s="1"/>
  <c r="BZ41" i="6"/>
  <c r="BZ40" i="6" s="1"/>
  <c r="BX41" i="6"/>
  <c r="BX40" i="6" s="1"/>
  <c r="CC46" i="4"/>
  <c r="CC45" i="4"/>
  <c r="BY46" i="4"/>
  <c r="BY45" i="4"/>
  <c r="BW46" i="4"/>
  <c r="BW45" i="4"/>
  <c r="BV41" i="6"/>
  <c r="BT41" i="6"/>
  <c r="BT40" i="6" s="1"/>
  <c r="BF41" i="6"/>
  <c r="BF40" i="6" s="1"/>
  <c r="Z41" i="6"/>
  <c r="CE46" i="4"/>
  <c r="CF46" i="4" s="1"/>
  <c r="BU46" i="4"/>
  <c r="BS46" i="4"/>
  <c r="BQ46" i="4"/>
  <c r="BO46" i="4"/>
  <c r="BM46" i="4"/>
  <c r="BK46" i="4"/>
  <c r="BI46" i="4"/>
  <c r="BG46" i="4"/>
  <c r="BE46" i="4"/>
  <c r="BC46" i="4"/>
  <c r="AY46" i="4"/>
  <c r="AW46" i="4"/>
  <c r="AU46" i="4"/>
  <c r="AS46" i="4"/>
  <c r="AQ46" i="4"/>
  <c r="AO46" i="4"/>
  <c r="AM46" i="4"/>
  <c r="AK46" i="4"/>
  <c r="AI46" i="4"/>
  <c r="AG46" i="4"/>
  <c r="AE46" i="4"/>
  <c r="AC46" i="4"/>
  <c r="AA46" i="4"/>
  <c r="W46" i="4"/>
  <c r="U46" i="4"/>
  <c r="O46" i="4"/>
  <c r="M46" i="4"/>
  <c r="BU45" i="4"/>
  <c r="BS45" i="4"/>
  <c r="BQ45" i="4"/>
  <c r="BO45" i="4"/>
  <c r="BM45" i="4"/>
  <c r="BK45" i="4"/>
  <c r="BI45" i="4"/>
  <c r="BG45" i="4"/>
  <c r="BE45" i="4"/>
  <c r="BC45" i="4"/>
  <c r="AY45" i="4"/>
  <c r="AW45" i="4"/>
  <c r="AU45" i="4"/>
  <c r="AS45" i="4"/>
  <c r="AQ45" i="4"/>
  <c r="AO45" i="4"/>
  <c r="AM45" i="4"/>
  <c r="AK45" i="4"/>
  <c r="AI45" i="4"/>
  <c r="AG45" i="4"/>
  <c r="AE45" i="4"/>
  <c r="AC45" i="4"/>
  <c r="AA45" i="4"/>
  <c r="W45" i="4"/>
  <c r="U45" i="4"/>
  <c r="O45" i="4"/>
  <c r="M45" i="4"/>
  <c r="I45" i="4"/>
  <c r="G45" i="4"/>
  <c r="E45" i="4"/>
  <c r="BJ41" i="6" l="1"/>
  <c r="X41" i="6"/>
  <c r="AL41" i="6"/>
  <c r="Q41" i="6"/>
  <c r="T41" i="6"/>
  <c r="AN41" i="6"/>
  <c r="AV41" i="6"/>
  <c r="AD41" i="6"/>
  <c r="AX41" i="6"/>
  <c r="AJ41" i="6"/>
  <c r="AB41" i="6"/>
  <c r="V41" i="6"/>
  <c r="AF41" i="6"/>
  <c r="BG41" i="6" s="1"/>
  <c r="BB41" i="6"/>
  <c r="AT41" i="6"/>
  <c r="BL41" i="6"/>
  <c r="BD41" i="6"/>
  <c r="BN41" i="6"/>
  <c r="BV40" i="6"/>
  <c r="R41" i="6"/>
  <c r="AA41" i="6"/>
  <c r="Z40" i="6"/>
  <c r="AA40" i="6" s="1"/>
  <c r="AH41" i="6"/>
  <c r="AR41" i="6"/>
  <c r="AZ41" i="6"/>
  <c r="BH41" i="6"/>
  <c r="BR41" i="6"/>
  <c r="AI41" i="6" l="1"/>
  <c r="AH40" i="6"/>
  <c r="AI40" i="6" s="1"/>
  <c r="V40" i="6"/>
  <c r="W40" i="6" s="1"/>
  <c r="W41" i="6"/>
  <c r="BJ40" i="6"/>
  <c r="BK41" i="6"/>
  <c r="BL40" i="6"/>
  <c r="BM41" i="6"/>
  <c r="T40" i="6"/>
  <c r="U40" i="6" s="1"/>
  <c r="U41" i="6"/>
  <c r="AB40" i="6"/>
  <c r="AC40" i="6" s="1"/>
  <c r="AC41" i="6"/>
  <c r="AT40" i="6"/>
  <c r="AU41" i="6"/>
  <c r="BI41" i="6"/>
  <c r="BH40" i="6"/>
  <c r="M41" i="6"/>
  <c r="BN40" i="6"/>
  <c r="BO41" i="6"/>
  <c r="AX40" i="6"/>
  <c r="AY41" i="6"/>
  <c r="O41" i="6"/>
  <c r="S41" i="6"/>
  <c r="AQ41" i="6"/>
  <c r="R40" i="6"/>
  <c r="BA41" i="6"/>
  <c r="AZ40" i="6"/>
  <c r="BA40" i="6" s="1"/>
  <c r="BB40" i="6"/>
  <c r="BC41" i="6"/>
  <c r="AJ40" i="6"/>
  <c r="AK40" i="6" s="1"/>
  <c r="AK41" i="6"/>
  <c r="AV40" i="6"/>
  <c r="AW41" i="6"/>
  <c r="AL40" i="6"/>
  <c r="AM40" i="6" s="1"/>
  <c r="AM41" i="6"/>
  <c r="X40" i="6"/>
  <c r="Y40" i="6" s="1"/>
  <c r="Y41" i="6"/>
  <c r="AN40" i="6"/>
  <c r="AO41" i="6"/>
  <c r="BS41" i="6"/>
  <c r="CE41" i="6"/>
  <c r="CF41" i="6" s="1"/>
  <c r="BR40" i="6"/>
  <c r="AS41" i="6"/>
  <c r="BQ41" i="6"/>
  <c r="AR40" i="6"/>
  <c r="BD40" i="6"/>
  <c r="BE41" i="6"/>
  <c r="AG41" i="6"/>
  <c r="AF40" i="6"/>
  <c r="AD40" i="6"/>
  <c r="AE40" i="6" s="1"/>
  <c r="AE41" i="6"/>
  <c r="BY41" i="6" l="1"/>
  <c r="BW41" i="6"/>
  <c r="BU41" i="6"/>
  <c r="CA41" i="6"/>
  <c r="BC40" i="6"/>
  <c r="AU40" i="6"/>
  <c r="AO40" i="6"/>
  <c r="AW40" i="6"/>
  <c r="CE40" i="6"/>
  <c r="CF40" i="6" s="1"/>
  <c r="BS40" i="6"/>
  <c r="BQ40" i="6"/>
  <c r="AS40" i="6"/>
  <c r="AQ40" i="6"/>
  <c r="S40" i="6"/>
  <c r="BE40" i="6"/>
  <c r="AY40" i="6"/>
  <c r="BI40" i="6"/>
  <c r="BK40" i="6"/>
  <c r="M40" i="6"/>
  <c r="AG40" i="6"/>
  <c r="BG40" i="6"/>
  <c r="O40" i="6"/>
  <c r="BM40" i="6"/>
  <c r="Q40" i="6"/>
  <c r="BY40" i="6" l="1"/>
  <c r="BW40" i="6"/>
  <c r="BU40" i="6"/>
  <c r="CA40" i="6"/>
</calcChain>
</file>

<file path=xl/sharedStrings.xml><?xml version="1.0" encoding="utf-8"?>
<sst xmlns="http://schemas.openxmlformats.org/spreadsheetml/2006/main" count="854" uniqueCount="227">
  <si>
    <r>
      <rPr>
        <b/>
        <sz val="18"/>
        <color rgb="FF000000"/>
        <rFont val="Arial"/>
        <family val="2"/>
      </rPr>
      <t xml:space="preserve">    </t>
    </r>
    <r>
      <rPr>
        <b/>
        <u/>
        <sz val="18"/>
        <color rgb="FF000000"/>
        <rFont val="Arial"/>
        <family val="2"/>
      </rPr>
      <t>Notes regarding sales, production, and export data</t>
    </r>
  </si>
  <si>
    <t>- Please be noted that the information in this file may be subject to change.</t>
  </si>
  <si>
    <t>- Information may differ from that published by each affiliate due to differences in calculation methods.</t>
    <phoneticPr fontId="3"/>
  </si>
  <si>
    <t>- Figures by region are based on cumulative figures according to internal regional classification of Toyota Motor Corporation.</t>
    <phoneticPr fontId="3"/>
  </si>
  <si>
    <r>
      <rPr>
        <sz val="11"/>
        <color theme="1"/>
        <rFont val="游ゴシック"/>
        <family val="2"/>
        <charset val="128"/>
        <scheme val="minor"/>
      </rPr>
      <t>　※</t>
    </r>
    <r>
      <rPr>
        <sz val="11"/>
        <rFont val="Arial"/>
        <family val="2"/>
      </rPr>
      <t>Partial change to internal country-based regional classification of sales from January 2022</t>
    </r>
    <phoneticPr fontId="3"/>
  </si>
  <si>
    <t>*The factors for increases and decreases in the latest month are recorded in the sheets for sales and production by region and country.</t>
    <phoneticPr fontId="3"/>
  </si>
  <si>
    <t>*Unit: Vehicles</t>
    <phoneticPr fontId="3"/>
  </si>
  <si>
    <t>*Worldwide sales: Sales inside of Japan + Sales outside of Japan</t>
  </si>
  <si>
    <t>*Sales inside of Japan: Registrations + Notifications (incl. overseas-manufactured models)</t>
  </si>
  <si>
    <t>*Sales outside of Japan: Definition of "sales" varies by country or region</t>
  </si>
  <si>
    <t>*Worldwide production: Production inside of Japan + Production outside of Japan</t>
    <phoneticPr fontId="3"/>
  </si>
  <si>
    <t>*Production inside of Japan: Complete vehicle + Kits for overseas assembly (figure as of line-off in Japan)</t>
    <phoneticPr fontId="3"/>
  </si>
  <si>
    <t>*Production outside of Japan: Vehicles produced outside of Japan, excluding kits from Japan (figure as of line-off on site)</t>
    <phoneticPr fontId="3"/>
  </si>
  <si>
    <t>*Exports: Exports from Japan to other countries and regions (figure as of time of ship loading)</t>
  </si>
  <si>
    <t>Sales</t>
    <phoneticPr fontId="3"/>
  </si>
  <si>
    <t>The second row of each section denotes year-on-year percentage change</t>
    <phoneticPr fontId="3"/>
  </si>
  <si>
    <t>Jan.-Jun. 2016</t>
    <phoneticPr fontId="2"/>
  </si>
  <si>
    <t>Jan.-Jun. 2017</t>
    <phoneticPr fontId="2"/>
  </si>
  <si>
    <t>Jan.-Jun. 2018</t>
    <phoneticPr fontId="2"/>
  </si>
  <si>
    <t>Jan.-Jun. 2019</t>
    <phoneticPr fontId="2"/>
  </si>
  <si>
    <t>Jan.-Jun. 2020</t>
    <phoneticPr fontId="2"/>
  </si>
  <si>
    <t>Jan.-Jun. 2021</t>
    <phoneticPr fontId="2"/>
  </si>
  <si>
    <t>Jan.-Jun. 2022</t>
    <phoneticPr fontId="2"/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</si>
  <si>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</si>
  <si>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</si>
  <si>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</si>
  <si>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</si>
  <si>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</si>
  <si>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</si>
  <si>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</si>
  <si>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</si>
  <si>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</si>
  <si>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</si>
  <si>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</si>
  <si>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</si>
  <si>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Jan.-Jun. 2023</t>
    <phoneticPr fontId="2"/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</si>
  <si>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</si>
  <si>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</si>
  <si>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</si>
  <si>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</si>
  <si>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</si>
  <si>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</si>
  <si>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</si>
  <si>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</si>
  <si>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</si>
  <si>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</si>
  <si>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</si>
  <si>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</si>
  <si>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Jan.-Jun. 2024</t>
    <phoneticPr fontId="2"/>
  </si>
  <si>
    <t>Jan.2025</t>
  </si>
  <si>
    <t>Feb.2025</t>
  </si>
  <si>
    <t>Mar.2025</t>
  </si>
  <si>
    <t>Apr.2025</t>
  </si>
  <si>
    <t>May.2025</t>
  </si>
  <si>
    <t>Jun.2025</t>
    <phoneticPr fontId="2"/>
  </si>
  <si>
    <t>Record high</t>
  </si>
  <si>
    <t>Jan.-Jun. 2025</t>
    <phoneticPr fontId="2"/>
  </si>
  <si>
    <t>Cumulative Total
Record high</t>
    <phoneticPr fontId="2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</si>
  <si>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Toyota (incl. Lexus)</t>
    </r>
    <phoneticPr fontId="3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</si>
  <si>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Daihatsu</t>
    </r>
    <phoneticPr fontId="3"/>
  </si>
  <si>
    <t>Worldwide sales</t>
    <phoneticPr fontId="3"/>
  </si>
  <si>
    <t>Sales inside of Japan</t>
    <phoneticPr fontId="3"/>
  </si>
  <si>
    <t>Sales outside of Japan</t>
    <phoneticPr fontId="3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</si>
  <si>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Hino</t>
    </r>
    <phoneticPr fontId="3"/>
  </si>
  <si>
    <t>Worldwide sales</t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</si>
  <si>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Total</t>
    </r>
    <phoneticPr fontId="3"/>
  </si>
  <si>
    <r>
      <rPr>
        <b/>
        <sz val="11"/>
        <color rgb="FF000000"/>
        <rFont val="Arial"/>
        <family val="2"/>
      </rPr>
      <t>Worldwide sales</t>
    </r>
    <r>
      <rPr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Corresponding month: 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6 consecutive months of YoY increase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Jan.-Jun. 2025: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First increase in 2 years</t>
    </r>
    <phoneticPr fontId="2"/>
  </si>
  <si>
    <r>
      <t>Toyota (incl. Lexus)</t>
    </r>
    <r>
      <rPr>
        <b/>
        <sz val="14"/>
        <rFont val="ＭＳ Ｐゴシック"/>
        <family val="3"/>
        <charset val="128"/>
      </rPr>
      <t>　</t>
    </r>
    <r>
      <rPr>
        <b/>
        <sz val="14"/>
        <rFont val="Arial"/>
        <family val="2"/>
      </rPr>
      <t>Sales of country/region</t>
    </r>
    <phoneticPr fontId="6"/>
  </si>
  <si>
    <t>Single-month figures and cumulative total figures in the right-hand column for 2025 are year-on-year percentage figures</t>
    <phoneticPr fontId="2"/>
  </si>
  <si>
    <t>May.2026</t>
    <phoneticPr fontId="2"/>
  </si>
  <si>
    <t>Reasons for single-month change</t>
  </si>
  <si>
    <t>Jan.-Jun. 2025</t>
    <phoneticPr fontId="3"/>
  </si>
  <si>
    <t>Reasons for Jan.-Jun. cumulative total change</t>
    <phoneticPr fontId="3"/>
  </si>
  <si>
    <t>North America</t>
  </si>
  <si>
    <t>U.S. (incl. Hawaii)</t>
    <phoneticPr fontId="3"/>
  </si>
  <si>
    <t>Canada</t>
    <phoneticPr fontId="3"/>
  </si>
  <si>
    <t>Mexico</t>
    <phoneticPr fontId="3"/>
  </si>
  <si>
    <t>Other</t>
    <phoneticPr fontId="3"/>
  </si>
  <si>
    <t>Latin America</t>
  </si>
  <si>
    <t>Brazil</t>
    <phoneticPr fontId="3"/>
  </si>
  <si>
    <t>Argentina</t>
    <phoneticPr fontId="3"/>
  </si>
  <si>
    <t>Europe</t>
  </si>
  <si>
    <t>U.K.</t>
  </si>
  <si>
    <t>France</t>
  </si>
  <si>
    <t>Italy</t>
    <phoneticPr fontId="3"/>
  </si>
  <si>
    <t>Germany</t>
  </si>
  <si>
    <t>Spain</t>
  </si>
  <si>
    <t>Other</t>
  </si>
  <si>
    <t>Asia</t>
    <phoneticPr fontId="3"/>
  </si>
  <si>
    <t>Philippines</t>
    <phoneticPr fontId="3"/>
  </si>
  <si>
    <t>Taiwan</t>
  </si>
  <si>
    <t>Malaysia</t>
    <phoneticPr fontId="3"/>
  </si>
  <si>
    <t>Pakistan</t>
    <phoneticPr fontId="3"/>
  </si>
  <si>
    <t>Vietnam</t>
    <phoneticPr fontId="3"/>
  </si>
  <si>
    <t>Republic of Korea</t>
    <phoneticPr fontId="3"/>
  </si>
  <si>
    <t>India*1</t>
    <phoneticPr fontId="3"/>
  </si>
  <si>
    <t>Japan</t>
    <phoneticPr fontId="3"/>
  </si>
  <si>
    <t>Oceania</t>
  </si>
  <si>
    <t>Australia</t>
    <phoneticPr fontId="3"/>
  </si>
  <si>
    <t>Middle East</t>
  </si>
  <si>
    <t>GCC*2</t>
    <phoneticPr fontId="3"/>
  </si>
  <si>
    <t>Africa</t>
  </si>
  <si>
    <t>South Africa</t>
    <phoneticPr fontId="3"/>
  </si>
  <si>
    <t>Others</t>
  </si>
  <si>
    <t>―</t>
    <phoneticPr fontId="2"/>
  </si>
  <si>
    <t>―</t>
    <phoneticPr fontId="3"/>
  </si>
  <si>
    <t>―</t>
  </si>
  <si>
    <r>
      <t>*1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India was included in Asia Other  until 2021</t>
    </r>
    <phoneticPr fontId="3"/>
  </si>
  <si>
    <t>*1　 India was included in Asia Other  until 2021</t>
  </si>
  <si>
    <t>*2　GCC (Gulf Cooperation Council) consists of Saudi Arabia, the United Arab Emirates (UAE), Bahrain, Oman, Qatar and Kuwait.</t>
  </si>
  <si>
    <t>Production</t>
    <phoneticPr fontId="3"/>
  </si>
  <si>
    <r>
      <rPr>
        <sz val="11"/>
        <color theme="1"/>
        <rFont val="Segoe UI Symbol"/>
        <family val="3"/>
      </rPr>
      <t>◎</t>
    </r>
    <r>
      <rPr>
        <sz val="11"/>
        <color theme="1"/>
        <rFont val="Arial"/>
        <family val="2"/>
      </rPr>
      <t xml:space="preserve"> shows a record high for a single month and </t>
    </r>
    <r>
      <rPr>
        <sz val="11"/>
        <color theme="1"/>
        <rFont val="Arial"/>
        <family val="3"/>
      </rPr>
      <t>○</t>
    </r>
    <r>
      <rPr>
        <sz val="11"/>
        <color theme="1"/>
        <rFont val="Arial"/>
        <family val="2"/>
      </rPr>
      <t xml:space="preserve"> shows a record high for the corresponding month</t>
    </r>
    <phoneticPr fontId="3"/>
  </si>
  <si>
    <t>Worldwide production</t>
    <phoneticPr fontId="3"/>
  </si>
  <si>
    <t>Production inside of Japan</t>
    <phoneticPr fontId="3"/>
  </si>
  <si>
    <t>Production outside of Japan</t>
    <phoneticPr fontId="3"/>
  </si>
  <si>
    <t>Jan.-Jun. 2016</t>
  </si>
  <si>
    <t>Jan.-Jun. 2017</t>
  </si>
  <si>
    <t>Jan.-Jun. 2018</t>
  </si>
  <si>
    <t>2018</t>
  </si>
  <si>
    <t>Jan.-Jun. 2019</t>
  </si>
  <si>
    <t>2019</t>
    <phoneticPr fontId="3"/>
  </si>
  <si>
    <t>Jan.-Jun. 2020</t>
  </si>
  <si>
    <t>2020</t>
    <phoneticPr fontId="3"/>
  </si>
  <si>
    <t>Jan.-Jun. 2021</t>
  </si>
  <si>
    <t>2021</t>
    <phoneticPr fontId="3"/>
  </si>
  <si>
    <t>Jan.-Jun. 2022</t>
  </si>
  <si>
    <t>2022</t>
    <phoneticPr fontId="3"/>
  </si>
  <si>
    <t>2023</t>
    <phoneticPr fontId="3"/>
  </si>
  <si>
    <t>2024</t>
    <phoneticPr fontId="3"/>
  </si>
  <si>
    <t>North America</t>
    <phoneticPr fontId="3"/>
  </si>
  <si>
    <t>U.S.</t>
  </si>
  <si>
    <t>Canada</t>
  </si>
  <si>
    <t>Mexico</t>
  </si>
  <si>
    <t>Latin America</t>
    <phoneticPr fontId="3"/>
  </si>
  <si>
    <t>Brazil</t>
  </si>
  <si>
    <t>Argentina</t>
  </si>
  <si>
    <t>Venezuela</t>
  </si>
  <si>
    <t>Europe</t>
    <phoneticPr fontId="3"/>
  </si>
  <si>
    <t>Turkey</t>
  </si>
  <si>
    <t>Russia</t>
  </si>
  <si>
    <t>Czech Republic</t>
  </si>
  <si>
    <t>Kazakhstan</t>
    <phoneticPr fontId="3"/>
  </si>
  <si>
    <t>Malaysia</t>
  </si>
  <si>
    <t>Vietnam</t>
  </si>
  <si>
    <t>India</t>
  </si>
  <si>
    <t>China</t>
  </si>
  <si>
    <t>Pakistan</t>
  </si>
  <si>
    <t>Myanmar</t>
    <phoneticPr fontId="3"/>
  </si>
  <si>
    <t>Cambodia</t>
    <phoneticPr fontId="3"/>
  </si>
  <si>
    <t>Africa</t>
    <phoneticPr fontId="3"/>
  </si>
  <si>
    <t>South Africa</t>
  </si>
  <si>
    <t>Egypt</t>
  </si>
  <si>
    <t>Kenya</t>
    <phoneticPr fontId="3"/>
  </si>
  <si>
    <t>Ghana</t>
    <phoneticPr fontId="3"/>
  </si>
  <si>
    <t>Exports from Japan</t>
    <phoneticPr fontId="3"/>
  </si>
  <si>
    <t>The second row of each section denotes year-on-year percentage change</t>
  </si>
  <si>
    <t>Jan.-Jun. 2023</t>
  </si>
  <si>
    <t>Jan.-Jun. 2024</t>
  </si>
  <si>
    <t>Jun.2025</t>
  </si>
  <si>
    <t>Daihatsu</t>
  </si>
  <si>
    <t>-</t>
    <phoneticPr fontId="2"/>
  </si>
  <si>
    <t>-</t>
    <phoneticPr fontId="3"/>
  </si>
  <si>
    <t>Hino</t>
  </si>
  <si>
    <r>
      <t>Toyota (incl. Lexus)</t>
    </r>
    <r>
      <rPr>
        <b/>
        <sz val="14"/>
        <rFont val="ＭＳ Ｐゴシック"/>
        <family val="3"/>
        <charset val="128"/>
      </rPr>
      <t>　</t>
    </r>
    <r>
      <rPr>
        <b/>
        <sz val="14"/>
        <rFont val="Arial"/>
        <family val="2"/>
      </rPr>
      <t>Export of country/region</t>
    </r>
    <phoneticPr fontId="3"/>
  </si>
  <si>
    <t>Single-month figures and cumulative total figures in the right-hand column for 2025 are year-on-year percentage figures</t>
  </si>
  <si>
    <t>May.2025</t>
    <phoneticPr fontId="2"/>
  </si>
  <si>
    <t>China* (incl. Hong Kong and Macau)</t>
    <phoneticPr fontId="3"/>
  </si>
  <si>
    <t>Oceania</t>
    <phoneticPr fontId="3"/>
  </si>
  <si>
    <t>Middle East</t>
    <phoneticPr fontId="3"/>
  </si>
  <si>
    <t>Others</t>
    <phoneticPr fontId="3"/>
  </si>
  <si>
    <t>Total</t>
    <phoneticPr fontId="3"/>
  </si>
  <si>
    <t>* Figures for exports to China since 2016 include Hong Kong and Macau</t>
    <phoneticPr fontId="3"/>
  </si>
  <si>
    <t>Lexus sales</t>
    <phoneticPr fontId="3"/>
  </si>
  <si>
    <t>Sales inside of Japan</t>
  </si>
  <si>
    <t>Sales outside of Japan</t>
    <phoneticPr fontId="2"/>
  </si>
  <si>
    <t>Asia</t>
  </si>
  <si>
    <t>Middle East</t>
    <phoneticPr fontId="2"/>
  </si>
  <si>
    <r>
      <t>Toyota (incl. Lexus)</t>
    </r>
    <r>
      <rPr>
        <b/>
        <sz val="22"/>
        <rFont val="ＭＳ Ｐゴシック"/>
        <family val="3"/>
        <charset val="128"/>
      </rPr>
      <t>　</t>
    </r>
    <r>
      <rPr>
        <b/>
        <sz val="22"/>
        <rFont val="Arial"/>
        <family val="2"/>
      </rPr>
      <t>Electrified vehicle sales</t>
    </r>
    <phoneticPr fontId="3"/>
  </si>
  <si>
    <t>Sales inside of 
Japan</t>
    <phoneticPr fontId="3"/>
  </si>
  <si>
    <t>Sales outside of 
Japan</t>
    <phoneticPr fontId="3"/>
  </si>
  <si>
    <t>PHEV</t>
    <phoneticPr fontId="3"/>
  </si>
  <si>
    <t xml:space="preserve">Asia
(Excluding China) </t>
    <phoneticPr fontId="3"/>
  </si>
  <si>
    <t>China</t>
    <phoneticPr fontId="3"/>
  </si>
  <si>
    <r>
      <t>Toyota (incl. Lexus)</t>
    </r>
    <r>
      <rPr>
        <b/>
        <sz val="16"/>
        <rFont val="ＭＳ Ｐゴシック"/>
        <family val="3"/>
        <charset val="128"/>
      </rPr>
      <t>　</t>
    </r>
    <r>
      <rPr>
        <b/>
        <sz val="16"/>
        <rFont val="Arial"/>
        <family val="2"/>
      </rPr>
      <t>Production of country/region</t>
    </r>
    <phoneticPr fontId="6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</si>
  <si>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BEV</t>
    </r>
    <phoneticPr fontId="3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</si>
  <si>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FCEV</t>
    </r>
    <phoneticPr fontId="3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</si>
  <si>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MHEV</t>
    </r>
    <phoneticPr fontId="3"/>
  </si>
  <si>
    <r>
      <rPr>
        <b/>
        <sz val="14"/>
        <rFont val="ＭＳ Ｐゴシック"/>
        <family val="3"/>
        <charset val="128"/>
      </rPr>
      <t>　　</t>
    </r>
    <r>
      <rPr>
        <b/>
        <sz val="14"/>
        <rFont val="Arial"/>
        <family val="2"/>
      </rPr>
      <t>HEV</t>
    </r>
    <phoneticPr fontId="3"/>
  </si>
  <si>
    <t>Single-month figures, and cumulative total figures in the right-hand column for 2025 are year-on-year percentage figures</t>
    <phoneticPr fontId="2"/>
  </si>
  <si>
    <r>
      <rPr>
        <sz val="11"/>
        <rFont val="Segoe UI Symbol"/>
        <family val="3"/>
      </rPr>
      <t>◎</t>
    </r>
    <r>
      <rPr>
        <sz val="11"/>
        <rFont val="Arial"/>
        <family val="2"/>
      </rPr>
      <t xml:space="preserve"> shows a record high for a single month, and </t>
    </r>
    <r>
      <rPr>
        <sz val="11"/>
        <rFont val="Segoe UI Symbol"/>
        <family val="3"/>
      </rPr>
      <t>○</t>
    </r>
    <r>
      <rPr>
        <sz val="11"/>
        <rFont val="Arial"/>
        <family val="2"/>
      </rPr>
      <t xml:space="preserve"> shows a record high for the corresponding month</t>
    </r>
    <phoneticPr fontId="3"/>
  </si>
  <si>
    <r>
      <rPr>
        <b/>
        <sz val="11"/>
        <color rgb="FF000000"/>
        <rFont val="Arial"/>
        <family val="2"/>
      </rPr>
      <t>Sales inside of Japan</t>
    </r>
    <r>
      <rPr>
        <b/>
        <sz val="10"/>
        <color rgb="FF000000"/>
        <rFont val="Arial"/>
        <family val="2"/>
      </rPr>
      <t xml:space="preserve">
Corresponding month:  
</t>
    </r>
    <r>
      <rPr>
        <sz val="10"/>
        <color rgb="FF000000"/>
        <rFont val="Arial"/>
        <family val="2"/>
      </rPr>
      <t>6 consecutive months of YoY increase</t>
    </r>
    <r>
      <rPr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Jan.-Jun. 2025:</t>
    </r>
    <r>
      <rPr>
        <sz val="10"/>
        <color rgb="FF000000"/>
        <rFont val="Arial"/>
        <family val="2"/>
      </rPr>
      <t xml:space="preserve">
First increase in 2 years</t>
    </r>
    <phoneticPr fontId="2"/>
  </si>
  <si>
    <r>
      <rPr>
        <b/>
        <sz val="11"/>
        <color rgb="FF000000"/>
        <rFont val="Arial"/>
        <family val="2"/>
      </rPr>
      <t>Sales outside of Japan</t>
    </r>
    <r>
      <rPr>
        <b/>
        <sz val="10"/>
        <color rgb="FF000000"/>
        <rFont val="Arial"/>
        <family val="2"/>
      </rPr>
      <t xml:space="preserve">
Corresponding month: </t>
    </r>
    <r>
      <rPr>
        <sz val="10"/>
        <color rgb="FF000000"/>
        <rFont val="Arial"/>
        <family val="2"/>
      </rPr>
      <t xml:space="preserve">
5 consecutive months of YoY increase
</t>
    </r>
    <r>
      <rPr>
        <b/>
        <sz val="10"/>
        <color rgb="FF000000"/>
        <rFont val="Arial"/>
        <family val="2"/>
      </rPr>
      <t>Jan.-Jun. 2025:</t>
    </r>
    <r>
      <rPr>
        <sz val="10"/>
        <color rgb="FF000000"/>
        <rFont val="Arial"/>
        <family val="2"/>
      </rPr>
      <t xml:space="preserve">
3 consecutive years of increase</t>
    </r>
    <phoneticPr fontId="2"/>
  </si>
  <si>
    <r>
      <rPr>
        <b/>
        <sz val="11"/>
        <color rgb="FF000000"/>
        <rFont val="Arial"/>
        <family val="2"/>
      </rPr>
      <t xml:space="preserve">Worldwide sales
</t>
    </r>
    <r>
      <rPr>
        <b/>
        <sz val="10"/>
        <color rgb="FF000000"/>
        <rFont val="Arial"/>
        <family val="2"/>
      </rPr>
      <t>Corresponding month</t>
    </r>
    <r>
      <rPr>
        <sz val="10"/>
        <color rgb="FF000000"/>
        <rFont val="Arial"/>
        <family val="2"/>
      </rPr>
      <t xml:space="preserve">: </t>
    </r>
    <r>
      <rPr>
        <sz val="11"/>
        <color rgb="FF000000"/>
        <rFont val="Arial"/>
        <family val="2"/>
      </rPr>
      <t xml:space="preserve">
6</t>
    </r>
    <r>
      <rPr>
        <sz val="10"/>
        <color rgb="FF000000"/>
        <rFont val="Arial"/>
        <family val="2"/>
      </rPr>
      <t xml:space="preserve"> consecutive months of YoY increase
</t>
    </r>
    <r>
      <rPr>
        <b/>
        <sz val="10"/>
        <color rgb="FF000000"/>
        <rFont val="Arial"/>
        <family val="2"/>
      </rPr>
      <t>Jan.-Jun. 2025:</t>
    </r>
    <r>
      <rPr>
        <b/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First increase in 2 years</t>
    </r>
    <phoneticPr fontId="2"/>
  </si>
  <si>
    <r>
      <rPr>
        <b/>
        <sz val="11"/>
        <color rgb="FF000000"/>
        <rFont val="Arial"/>
        <family val="2"/>
      </rPr>
      <t xml:space="preserve">Sales inside of Japan
</t>
    </r>
    <r>
      <rPr>
        <b/>
        <sz val="9"/>
        <color rgb="FF000000"/>
        <rFont val="Arial"/>
        <family val="2"/>
      </rPr>
      <t xml:space="preserve">Corresponding month: </t>
    </r>
    <r>
      <rPr>
        <sz val="11"/>
        <color rgb="FF000000"/>
        <rFont val="Arial"/>
        <family val="2"/>
      </rPr>
      <t xml:space="preserve"> 
</t>
    </r>
    <r>
      <rPr>
        <sz val="10"/>
        <color rgb="FF000000"/>
        <rFont val="Arial"/>
        <family val="2"/>
      </rPr>
      <t>6 consecutive months of YoY increase</t>
    </r>
    <r>
      <rPr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Jan.-Jun. 2025: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First increase in 2 years</t>
    </r>
    <phoneticPr fontId="2"/>
  </si>
  <si>
    <r>
      <rPr>
        <b/>
        <sz val="11"/>
        <color rgb="FF000000"/>
        <rFont val="Arial"/>
        <family val="2"/>
      </rPr>
      <t xml:space="preserve">Sales outside of Japan
</t>
    </r>
    <r>
      <rPr>
        <b/>
        <sz val="10"/>
        <color rgb="FF000000"/>
        <rFont val="Arial"/>
        <family val="2"/>
      </rPr>
      <t>Corresponding month</t>
    </r>
    <r>
      <rPr>
        <sz val="10"/>
        <color rgb="FF000000"/>
        <rFont val="Arial"/>
        <family val="2"/>
      </rPr>
      <t xml:space="preserve">: </t>
    </r>
    <r>
      <rPr>
        <sz val="11"/>
        <color rgb="FF000000"/>
        <rFont val="Arial"/>
        <family val="2"/>
      </rPr>
      <t xml:space="preserve">
5</t>
    </r>
    <r>
      <rPr>
        <sz val="10"/>
        <color rgb="FF000000"/>
        <rFont val="Arial"/>
        <family val="2"/>
      </rPr>
      <t xml:space="preserve"> consecutive months of YoY increase</t>
    </r>
    <r>
      <rPr>
        <sz val="11"/>
        <color rgb="FF00000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Jan.-Jun. 2025: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3 consecutive years of increase</t>
    </r>
    <phoneticPr fontId="2"/>
  </si>
  <si>
    <r>
      <rPr>
        <b/>
        <sz val="11"/>
        <color rgb="FF000000"/>
        <rFont val="Arial"/>
        <family val="2"/>
      </rPr>
      <t xml:space="preserve">Worldwide production
</t>
    </r>
    <r>
      <rPr>
        <b/>
        <sz val="10"/>
        <color rgb="FF000000"/>
        <rFont val="Arial"/>
        <family val="2"/>
      </rPr>
      <t>Corresponding month:</t>
    </r>
    <r>
      <rPr>
        <sz val="10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First YoY increase in 2 months
</t>
    </r>
    <r>
      <rPr>
        <b/>
        <sz val="10"/>
        <color rgb="FF000000"/>
        <rFont val="Arial"/>
        <family val="2"/>
      </rPr>
      <t>Jan.-Jun. 2025:</t>
    </r>
    <r>
      <rPr>
        <b/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First increase in 2 years</t>
    </r>
    <phoneticPr fontId="3"/>
  </si>
  <si>
    <r>
      <rPr>
        <b/>
        <sz val="11"/>
        <rFont val="Arial"/>
        <family val="2"/>
      </rPr>
      <t xml:space="preserve">Production inside of Japan
</t>
    </r>
    <r>
      <rPr>
        <b/>
        <sz val="10"/>
        <rFont val="Arial"/>
        <family val="2"/>
      </rPr>
      <t xml:space="preserve">Corresponding month: </t>
    </r>
    <r>
      <rPr>
        <sz val="10"/>
        <rFont val="Arial"/>
        <family val="2"/>
      </rPr>
      <t xml:space="preserve">
First YoY increase in 2 months
</t>
    </r>
    <r>
      <rPr>
        <b/>
        <sz val="10"/>
        <rFont val="Arial"/>
        <family val="2"/>
      </rPr>
      <t xml:space="preserve">Jan.-Jun. 2025:
</t>
    </r>
    <r>
      <rPr>
        <sz val="10"/>
        <rFont val="Arial"/>
        <family val="2"/>
      </rPr>
      <t>First increase in 2 years</t>
    </r>
    <phoneticPr fontId="3"/>
  </si>
  <si>
    <r>
      <rPr>
        <b/>
        <sz val="11"/>
        <rFont val="Arial"/>
        <family val="2"/>
      </rPr>
      <t xml:space="preserve">Production outside of Japan
</t>
    </r>
    <r>
      <rPr>
        <b/>
        <sz val="10"/>
        <rFont val="Arial"/>
        <family val="2"/>
      </rPr>
      <t xml:space="preserve">Corresponding month: 
</t>
    </r>
    <r>
      <rPr>
        <sz val="10"/>
        <rFont val="Arial"/>
        <family val="2"/>
      </rPr>
      <t xml:space="preserve">5 consecutive months of YoY increase
</t>
    </r>
    <r>
      <rPr>
        <b/>
        <sz val="10"/>
        <rFont val="Arial"/>
        <family val="2"/>
      </rPr>
      <t>Jan.-Jun. 2025:</t>
    </r>
    <r>
      <rPr>
        <sz val="10"/>
        <rFont val="Arial"/>
        <family val="2"/>
      </rPr>
      <t xml:space="preserve">
First increase in 2 years</t>
    </r>
    <phoneticPr fontId="3"/>
  </si>
  <si>
    <r>
      <rPr>
        <b/>
        <sz val="11"/>
        <color rgb="FF000000"/>
        <rFont val="Arial"/>
        <family val="2"/>
      </rPr>
      <t xml:space="preserve">Worldwide production
</t>
    </r>
    <r>
      <rPr>
        <b/>
        <sz val="10"/>
        <color rgb="FF000000"/>
        <rFont val="Arial"/>
        <family val="2"/>
      </rPr>
      <t xml:space="preserve">Corresponding month: 
</t>
    </r>
    <r>
      <rPr>
        <sz val="10"/>
        <color rgb="FF000000"/>
        <rFont val="Arial"/>
        <family val="2"/>
      </rPr>
      <t xml:space="preserve">6 consecutive months of YoY increase
</t>
    </r>
    <r>
      <rPr>
        <b/>
        <sz val="10"/>
        <color rgb="FF000000"/>
        <rFont val="Arial"/>
        <family val="2"/>
      </rPr>
      <t xml:space="preserve">Jan.-Jun. 2025:
</t>
    </r>
    <r>
      <rPr>
        <sz val="10"/>
        <color rgb="FF000000"/>
        <rFont val="Arial"/>
        <family val="2"/>
      </rPr>
      <t>First increase in 2 years</t>
    </r>
    <phoneticPr fontId="3"/>
  </si>
  <si>
    <r>
      <rPr>
        <b/>
        <sz val="11"/>
        <color theme="1"/>
        <rFont val="Arial"/>
        <family val="2"/>
      </rPr>
      <t xml:space="preserve">Production inside of Japan
</t>
    </r>
    <r>
      <rPr>
        <b/>
        <sz val="10"/>
        <color theme="1"/>
        <rFont val="Arial"/>
        <family val="2"/>
      </rPr>
      <t xml:space="preserve">Corresponding month: 
</t>
    </r>
    <r>
      <rPr>
        <sz val="10"/>
        <color theme="1"/>
        <rFont val="Arial"/>
        <family val="2"/>
      </rPr>
      <t xml:space="preserve">6 consecutive months of YoY increase
</t>
    </r>
    <r>
      <rPr>
        <b/>
        <sz val="10"/>
        <color theme="1"/>
        <rFont val="Arial"/>
        <family val="2"/>
      </rPr>
      <t>Jan.-Jun. 2025:</t>
    </r>
    <r>
      <rPr>
        <sz val="10"/>
        <color theme="1"/>
        <rFont val="Arial"/>
        <family val="2"/>
      </rPr>
      <t xml:space="preserve">
First increase in 2 years</t>
    </r>
    <phoneticPr fontId="3"/>
  </si>
  <si>
    <r>
      <rPr>
        <b/>
        <sz val="11"/>
        <color theme="1"/>
        <rFont val="Arial"/>
        <family val="2"/>
      </rPr>
      <t xml:space="preserve">Production outside of Japan
</t>
    </r>
    <r>
      <rPr>
        <b/>
        <sz val="10"/>
        <color theme="1"/>
        <rFont val="Arial"/>
        <family val="2"/>
      </rPr>
      <t xml:space="preserve">Corresponding month: 
</t>
    </r>
    <r>
      <rPr>
        <sz val="10"/>
        <color theme="1"/>
        <rFont val="Arial"/>
        <family val="2"/>
      </rPr>
      <t xml:space="preserve">First YoY increase in 2 months
</t>
    </r>
    <r>
      <rPr>
        <b/>
        <sz val="10"/>
        <color theme="1"/>
        <rFont val="Arial"/>
        <family val="2"/>
      </rPr>
      <t>Jan.-Jun. 2025:</t>
    </r>
    <r>
      <rPr>
        <sz val="10"/>
        <color theme="1"/>
        <rFont val="Arial"/>
        <family val="2"/>
      </rPr>
      <t xml:space="preserve">
First increase in 2 years</t>
    </r>
    <phoneticPr fontId="3"/>
  </si>
  <si>
    <r>
      <rPr>
        <b/>
        <sz val="11"/>
        <color rgb="FF000000"/>
        <rFont val="Arial"/>
        <family val="2"/>
      </rPr>
      <t xml:space="preserve">Toyota (incl. Lexus)
</t>
    </r>
    <r>
      <rPr>
        <b/>
        <sz val="10"/>
        <color rgb="FF000000"/>
        <rFont val="Arial"/>
        <family val="2"/>
      </rPr>
      <t xml:space="preserve">Corresponding month: </t>
    </r>
    <r>
      <rPr>
        <sz val="10"/>
        <color rgb="FF000000"/>
        <rFont val="Arial"/>
        <family val="2"/>
      </rPr>
      <t xml:space="preserve">
6 consecutive months of YoY increase
</t>
    </r>
    <r>
      <rPr>
        <b/>
        <sz val="10"/>
        <color rgb="FF000000"/>
        <rFont val="Arial"/>
        <family val="2"/>
      </rPr>
      <t xml:space="preserve">Jan.-Jun.2025 :
</t>
    </r>
    <r>
      <rPr>
        <sz val="10"/>
        <color rgb="FF000000"/>
        <rFont val="Arial"/>
        <family val="2"/>
      </rPr>
      <t>3 consecutive years of increase</t>
    </r>
    <phoneticPr fontId="2"/>
  </si>
  <si>
    <t>Sales were up year-on-year due to strong sales in markets such as North America, China, and Japan.</t>
    <phoneticPr fontId="2"/>
  </si>
  <si>
    <t>Sales were up year-on-year due to strong demand as well as the strong sales of hybrid vehicles like the Camry and Sienna.</t>
    <phoneticPr fontId="2"/>
  </si>
  <si>
    <t>Sales were up year-on-year due to continued strong sales of hybrid vehicles such as the Yaris Cross and Yaris.</t>
    <phoneticPr fontId="2"/>
  </si>
  <si>
    <t>Indonesia</t>
    <phoneticPr fontId="2"/>
  </si>
  <si>
    <t>China (incl. Hong Kong and Macau)</t>
    <phoneticPr fontId="2"/>
  </si>
  <si>
    <t>Thailand</t>
    <phoneticPr fontId="2"/>
  </si>
  <si>
    <t>Sales were up year-on-year due to recovery from last year’s certification issue and recall, as well as continued strong sales of new models such as the Crown Estate.</t>
    <phoneticPr fontId="2"/>
  </si>
  <si>
    <t>Production was up year-on-year due to strong sales in markets such as North America, China, and Japan.</t>
    <phoneticPr fontId="2"/>
  </si>
  <si>
    <t>Production was up year-on-year due to strong demand as well as the strong sales of hybrid vehicles like the Camry and Sienna.</t>
    <phoneticPr fontId="2"/>
  </si>
  <si>
    <t>Production was lower than the previous year due to fewer operating days in some countries.</t>
    <phoneticPr fontId="2"/>
  </si>
  <si>
    <t>Production was up year-on-year due to recovery from last year’s certification issue and recall, as well as continued strong sales of new models such as the Crown Estate.</t>
    <phoneticPr fontId="2"/>
  </si>
  <si>
    <t>Sales were up year-on-year due to continued strong demand as well as the strong sales of hybrid vehicles like the Camry and Sienna.</t>
    <phoneticPr fontId="2"/>
  </si>
  <si>
    <t>Sales were down year-on-year, partly due to stagnation in the market caused by the revision of environmental taxes in France.</t>
    <phoneticPr fontId="2"/>
  </si>
  <si>
    <t>Production was up year-on-year due to continued strong demand as well as the strong sales of hybrid vehicles like the Camry and Sienna.</t>
    <phoneticPr fontId="2"/>
  </si>
  <si>
    <t>Production was down year-on-year, partly due to stagnation in the market caused by the revision of environmental taxes in France.</t>
    <phoneticPr fontId="2"/>
  </si>
  <si>
    <r>
      <rPr>
        <b/>
        <sz val="11"/>
        <color theme="1"/>
        <rFont val="ＭＳ Ｐゴシック"/>
        <family val="3"/>
        <charset val="128"/>
      </rPr>
      <t>○</t>
    </r>
  </si>
  <si>
    <r>
      <rPr>
        <b/>
        <sz val="11"/>
        <color theme="1"/>
        <rFont val="ＭＳ Ｐゴシック"/>
        <family val="3"/>
        <charset val="128"/>
      </rPr>
      <t>○</t>
    </r>
    <phoneticPr fontId="2"/>
  </si>
  <si>
    <r>
      <rPr>
        <sz val="11"/>
        <color theme="1"/>
        <rFont val="ＭＳ Ｐゴシック"/>
        <family val="3"/>
        <charset val="128"/>
      </rPr>
      <t>－</t>
    </r>
  </si>
  <si>
    <r>
      <rPr>
        <sz val="11"/>
        <color theme="1"/>
        <rFont val="ＭＳ Ｐゴシック"/>
        <family val="3"/>
        <charset val="128"/>
      </rPr>
      <t>－</t>
    </r>
    <phoneticPr fontId="2"/>
  </si>
  <si>
    <r>
      <t xml:space="preserve">Total
</t>
    </r>
    <r>
      <rPr>
        <b/>
        <sz val="10"/>
        <color rgb="FF000000"/>
        <rFont val="Arial"/>
        <family val="2"/>
      </rPr>
      <t xml:space="preserve">Corresponding month: 
</t>
    </r>
    <r>
      <rPr>
        <sz val="10"/>
        <color rgb="FF000000"/>
        <rFont val="Arial"/>
        <family val="2"/>
      </rPr>
      <t>6 consecutive months of YoY increase</t>
    </r>
    <r>
      <rPr>
        <b/>
        <sz val="10"/>
        <color rgb="FF000000"/>
        <rFont val="Arial"/>
        <family val="2"/>
      </rPr>
      <t xml:space="preserve">
Jan.-Jun.2025 :</t>
    </r>
    <r>
      <rPr>
        <sz val="10"/>
        <color rgb="FF000000"/>
        <rFont val="Arial"/>
        <family val="2"/>
      </rPr>
      <t>﻿
3 consecutive years of increase</t>
    </r>
    <phoneticPr fontId="2"/>
  </si>
  <si>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China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Amid the ongoing severe market environment, including a shift to new energy vehicles and intensifying price competition, sales were up year-on-year due to promotional measures linked to government subsidy policies and the strong sales of new bZ3X and hybrid vehicles.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India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Sales were up year-on-year due to continued strong sales, mainly of the Innova Hycross and Urban Cruiser Hyryder.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Indonesia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Sales were down year-on-year due to continued weakness in the domestic market caused by ongoing strict loan screenings, the introduction of additional taxes, and other factors.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Thailand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>Despite the continued weakness in the domestic market caused by ongoing strict loan screenings and other factors, sales were up year-on-year due to the strong performance of the Yaris series because of  sales initiatives.</t>
    </r>
    <phoneticPr fontId="2"/>
  </si>
  <si>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China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Amid the ongoing severe market environment, including a shift to new energy vehicles and intensifying price competition, sales were up year-on-year due to promotional measures linked to government subsidy policies and the strong sales of new bZ3X and hybrid vehicles.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India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Sales were up year-on-year due to strong sales, mainly of the Innova Hycross and Urban Cruiser Hyryder.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Indonesia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 xml:space="preserve">Sales were down year-on-year due to weakness in the domestic market caused by ongoing strict loan screenings, the introduction of additional taxes, and other factors.
</t>
    </r>
    <r>
      <rPr>
        <sz val="11"/>
        <rFont val="ＭＳ Ｐゴシック"/>
        <family val="3"/>
        <charset val="128"/>
      </rPr>
      <t>＜</t>
    </r>
    <r>
      <rPr>
        <sz val="11"/>
        <rFont val="Arial"/>
        <family val="2"/>
      </rPr>
      <t>Thailand</t>
    </r>
    <r>
      <rPr>
        <sz val="11"/>
        <rFont val="ＭＳ Ｐゴシック"/>
        <family val="3"/>
        <charset val="128"/>
      </rPr>
      <t xml:space="preserve">＞
</t>
    </r>
    <r>
      <rPr>
        <sz val="11"/>
        <rFont val="Arial"/>
        <family val="2"/>
      </rPr>
      <t>Sales were down year-on-year due to continued weakness in the domestic market caused by ongoing strict loan screenings and other factors.</t>
    </r>
    <phoneticPr fontId="2"/>
  </si>
  <si>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China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Amid the ongoing severe market environment, including a shift to new energy vehicles and intensifying price competition, production was up year-on-year due to promotional measures linked to government subsidy policies and the strong sales of new bZ3X and hybrid vehicles.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India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Production was lower than the previous year due to fewer operating days.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Indonesia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Despite the continued weakness in the domestic market due to ongoing strict loan screenings and other factors, production was up due to strong demand for export vehicles.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Thailand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Despite the continued weakness in the domestic market caused by ongoing strict loan screenings and other factors, production was up year-on-year due to the strong performance of the Yaris series because of  sales initiatives.
</t>
    </r>
    <phoneticPr fontId="2"/>
  </si>
  <si>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China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Amid the ongoing severe market environment, including a shift to new energy vehicles and intensifying price competition, production was up year-on-year due to promotional measures linked to government subsidy policies and the strong sales of new bZ3X and hybrid vehicles.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India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Production remained stable year-on-year due to continued strong sales.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Indonesia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 xml:space="preserve">Despite the continued weakness in the domestic market due to ongoing strict loan screenings and other factors, production was up due to strong demand for export vehicles.
</t>
    </r>
    <r>
      <rPr>
        <sz val="11"/>
        <color theme="1"/>
        <rFont val="ＭＳ Ｐゴシック"/>
        <family val="3"/>
        <charset val="128"/>
      </rPr>
      <t>＜</t>
    </r>
    <r>
      <rPr>
        <sz val="11"/>
        <color theme="1"/>
        <rFont val="Arial"/>
        <family val="2"/>
      </rPr>
      <t>Thailand</t>
    </r>
    <r>
      <rPr>
        <sz val="11"/>
        <color theme="1"/>
        <rFont val="ＭＳ Ｐゴシック"/>
        <family val="3"/>
        <charset val="128"/>
      </rPr>
      <t xml:space="preserve">＞
</t>
    </r>
    <r>
      <rPr>
        <sz val="11"/>
        <color theme="1"/>
        <rFont val="Arial"/>
        <family val="2"/>
      </rPr>
      <t>Production was down year-on-year due to continued weakness in the domestic market caused by ongoing strict loan screenings and other factors.</t>
    </r>
    <phoneticPr fontId="2"/>
  </si>
  <si>
    <r>
      <rPr>
        <sz val="11"/>
        <rFont val="ＭＳ Ｐゴシック"/>
        <family val="3"/>
        <charset val="128"/>
      </rPr>
      <t>－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</si>
</sst>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;[Red]\-#,##0.0"/>
    <numFmt numFmtId="177" formatCode="#,##0.0"/>
    <numFmt numFmtId="178" formatCode="0.0_);[Red]\(0.0\)"/>
    <numFmt numFmtId="179" formatCode="0.0"/>
    <numFmt numFmtId="180" formatCode="#,##0.0_ ;[Red]\-#,##0.0\ "/>
    <numFmt numFmtId="181" formatCode="0.0_ "/>
    <numFmt numFmtId="182" formatCode="0_ "/>
    <numFmt numFmtId="183" formatCode="0.0000000000000_ "/>
    <numFmt numFmtId="184" formatCode="0_);[Red]\(0\)"/>
  </numFmts>
  <fonts count="5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4"/>
      <color indexed="6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8"/>
      <name val="Arial"/>
      <family val="2"/>
    </font>
    <font>
      <sz val="11"/>
      <name val="Arial"/>
      <family val="2"/>
    </font>
    <font>
      <b/>
      <u/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strike/>
      <sz val="11"/>
      <color rgb="FFFF0000"/>
      <name val="Arial"/>
      <family val="2"/>
    </font>
    <font>
      <b/>
      <sz val="11"/>
      <color rgb="FF1D1C1D"/>
      <name val="NotoSansJP"/>
      <charset val="1"/>
    </font>
    <font>
      <b/>
      <sz val="2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3"/>
    </font>
    <font>
      <sz val="11"/>
      <color theme="1"/>
      <name val="Segoe UI Symbol"/>
      <family val="3"/>
    </font>
    <font>
      <b/>
      <sz val="9"/>
      <color rgb="FF222222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22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b/>
      <sz val="16"/>
      <name val="Arial"/>
      <family val="2"/>
    </font>
    <font>
      <b/>
      <sz val="16"/>
      <name val="ＭＳ Ｐゴシック"/>
      <family val="3"/>
      <charset val="128"/>
    </font>
    <font>
      <sz val="11"/>
      <name val="Segoe UI Symbol"/>
      <family val="3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3"/>
      <charset val="128"/>
    </font>
    <font>
      <sz val="11"/>
      <color theme="1"/>
      <name val="Arial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theme="9" tint="0.79998168889431442"/>
        <bgColor indexed="64"/>
      </patternFill>
    </fill>
  </fills>
  <borders count="4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/>
      <top style="medium">
        <color indexed="64"/>
      </top>
      <bottom style="dotted">
        <color indexed="64"/>
      </bottom>
      <diagonal/>
    </border>
    <border>
      <left style="thin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 style="thin">
        <color rgb="FF000000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theme="1"/>
      </left>
      <right/>
      <top/>
      <bottom style="double">
        <color indexed="64"/>
      </bottom>
      <diagonal/>
    </border>
    <border>
      <left style="medium">
        <color theme="1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theme="1"/>
      </left>
      <right/>
      <top style="dotted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dotted">
        <color indexed="64"/>
      </top>
      <bottom style="medium">
        <color indexed="64"/>
      </bottom>
      <diagonal/>
    </border>
    <border>
      <left style="medium">
        <color theme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double">
        <color indexed="64"/>
      </bottom>
      <diagonal/>
    </border>
    <border>
      <left style="thin">
        <color theme="1"/>
      </left>
      <right/>
      <top style="medium">
        <color theme="1"/>
      </top>
      <bottom style="double">
        <color indexed="64"/>
      </bottom>
      <diagonal/>
    </border>
    <border>
      <left/>
      <right/>
      <top style="medium">
        <color theme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thin">
        <color rgb="FF000000"/>
      </left>
      <right/>
      <top style="medium">
        <color theme="1"/>
      </top>
      <bottom style="double">
        <color theme="1"/>
      </bottom>
      <diagonal/>
    </border>
    <border>
      <left style="thin">
        <color rgb="FF000000"/>
      </left>
      <right/>
      <top style="medium">
        <color theme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000000"/>
      </left>
      <right/>
      <top style="medium">
        <color theme="1"/>
      </top>
      <bottom style="double">
        <color theme="1"/>
      </bottom>
      <diagonal/>
    </border>
    <border>
      <left/>
      <right style="thin">
        <color rgb="FF000000"/>
      </right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theme="1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theme="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dotted">
        <color indexed="64"/>
      </right>
      <top/>
      <bottom style="medium">
        <color indexed="64"/>
      </bottom>
      <diagonal/>
    </border>
    <border>
      <left style="thin">
        <color rgb="FF000000"/>
      </left>
      <right style="dotted">
        <color indexed="64"/>
      </right>
      <top/>
      <bottom style="medium">
        <color indexed="64"/>
      </bottom>
      <diagonal/>
    </border>
    <border>
      <left style="thin">
        <color rgb="FF000000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theme="1"/>
      </left>
      <right style="dotted">
        <color theme="1"/>
      </right>
      <top style="double">
        <color indexed="64"/>
      </top>
      <bottom style="medium">
        <color indexed="64"/>
      </bottom>
      <diagonal/>
    </border>
    <border>
      <left style="medium">
        <color theme="1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theme="1"/>
      </left>
      <right style="dotted">
        <color theme="1"/>
      </right>
      <top/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dotted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 style="dotted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dotted">
        <color indexed="64"/>
      </right>
      <top/>
      <bottom style="thin">
        <color theme="1"/>
      </bottom>
      <diagonal/>
    </border>
    <border>
      <left style="medium">
        <color rgb="FF000000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medium">
        <color theme="1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theme="1"/>
      </top>
      <bottom style="medium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 style="thin">
        <color theme="1"/>
      </top>
      <bottom style="medium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dotted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dotted">
        <color theme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theme="1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theme="1"/>
      </left>
      <right style="dotted">
        <color theme="1"/>
      </right>
      <top/>
      <bottom style="thin">
        <color theme="1"/>
      </bottom>
      <diagonal/>
    </border>
    <border>
      <left style="medium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dotted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rgb="FF000000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dotted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 style="dotted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dotted">
        <color indexed="64"/>
      </right>
      <top/>
      <bottom style="thin">
        <color indexed="64"/>
      </bottom>
      <diagonal/>
    </border>
    <border>
      <left style="thin">
        <color rgb="FF000000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/>
      <bottom style="double">
        <color indexed="64"/>
      </bottom>
      <diagonal/>
    </border>
    <border>
      <left style="medium">
        <color theme="1"/>
      </left>
      <right style="dotted">
        <color indexed="64"/>
      </right>
      <top/>
      <bottom style="double">
        <color indexed="64"/>
      </bottom>
      <diagonal/>
    </border>
    <border>
      <left style="thin">
        <color rgb="FF000000"/>
      </left>
      <right style="dotted">
        <color indexed="64"/>
      </right>
      <top/>
      <bottom style="double">
        <color indexed="64"/>
      </bottom>
      <diagonal/>
    </border>
    <border>
      <left style="medium">
        <color theme="1"/>
      </left>
      <right style="dotted">
        <color theme="1"/>
      </right>
      <top/>
      <bottom style="double">
        <color indexed="64"/>
      </bottom>
      <diagonal/>
    </border>
    <border>
      <left style="double">
        <color theme="9" tint="-0.24994659260841701"/>
      </left>
      <right style="dotted">
        <color theme="1"/>
      </right>
      <top/>
      <bottom style="double">
        <color indexed="64"/>
      </bottom>
      <diagonal/>
    </border>
    <border>
      <left style="double">
        <color rgb="FFE26B0A"/>
      </left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theme="1"/>
      </bottom>
      <diagonal/>
    </border>
    <border>
      <left style="thin">
        <color rgb="FF000000"/>
      </left>
      <right style="dotted">
        <color indexed="64"/>
      </right>
      <top/>
      <bottom style="medium">
        <color theme="1"/>
      </bottom>
      <diagonal/>
    </border>
    <border>
      <left style="thin">
        <color rgb="FF000000"/>
      </left>
      <right style="dotted">
        <color indexed="64"/>
      </right>
      <top style="double">
        <color indexed="64"/>
      </top>
      <bottom style="medium">
        <color theme="1"/>
      </bottom>
      <diagonal/>
    </border>
    <border>
      <left style="medium">
        <color theme="1"/>
      </left>
      <right style="dotted">
        <color theme="1"/>
      </right>
      <top style="double">
        <color indexed="64"/>
      </top>
      <bottom style="medium">
        <color theme="1"/>
      </bottom>
      <diagonal/>
    </border>
    <border>
      <left/>
      <right/>
      <top style="double">
        <color indexed="64"/>
      </top>
      <bottom style="medium">
        <color theme="1"/>
      </bottom>
      <diagonal/>
    </border>
    <border>
      <left style="medium">
        <color theme="1"/>
      </left>
      <right style="dotted">
        <color indexed="64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E26B0A"/>
      </left>
      <right style="double">
        <color theme="9" tint="-0.24994659260841701"/>
      </right>
      <top/>
      <bottom style="double">
        <color rgb="FFE26B0A"/>
      </bottom>
      <diagonal/>
    </border>
    <border>
      <left style="double">
        <color theme="9" tint="-0.24994659260841701"/>
      </left>
      <right style="dotted">
        <color indexed="64"/>
      </right>
      <top style="double">
        <color indexed="64"/>
      </top>
      <bottom style="double">
        <color theme="9" tint="-0.24994659260841701"/>
      </bottom>
      <diagonal/>
    </border>
    <border>
      <left style="dotted">
        <color indexed="64"/>
      </left>
      <right/>
      <top style="double">
        <color indexed="64"/>
      </top>
      <bottom style="double">
        <color theme="9" tint="-0.2499465926084170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theme="1"/>
      </left>
      <right/>
      <top style="dotted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theme="1"/>
      </left>
      <right style="thin">
        <color rgb="FF000000"/>
      </right>
      <top style="dotted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theme="1"/>
      </top>
      <bottom style="double">
        <color indexed="64"/>
      </bottom>
      <diagonal/>
    </border>
    <border>
      <left/>
      <right style="thin">
        <color rgb="FF000000"/>
      </right>
      <top style="medium">
        <color theme="1"/>
      </top>
      <bottom style="double">
        <color indexed="64"/>
      </bottom>
      <diagonal/>
    </border>
    <border>
      <left/>
      <right style="thin">
        <color indexed="64"/>
      </right>
      <top style="medium">
        <color theme="1"/>
      </top>
      <bottom style="double">
        <color theme="1"/>
      </bottom>
      <diagonal/>
    </border>
    <border>
      <left style="medium">
        <color rgb="FF000000"/>
      </left>
      <right style="dotted">
        <color indexed="64"/>
      </right>
      <top/>
      <bottom style="double">
        <color indexed="64"/>
      </bottom>
      <diagonal/>
    </border>
    <border>
      <left style="medium">
        <color theme="1"/>
      </left>
      <right style="dotted">
        <color theme="1"/>
      </right>
      <top style="double">
        <color theme="1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rgb="FF000000"/>
      </right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rgb="FF000000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dotted">
        <color theme="1"/>
      </right>
      <top style="thin">
        <color theme="1"/>
      </top>
      <bottom/>
      <diagonal/>
    </border>
    <border>
      <left style="medium">
        <color indexed="64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dotted">
        <color theme="1"/>
      </right>
      <top style="thin">
        <color theme="1"/>
      </top>
      <bottom style="medium">
        <color indexed="64"/>
      </bottom>
      <diagonal/>
    </border>
    <border diagonalDown="1">
      <left style="double">
        <color rgb="FFE26B0A"/>
      </left>
      <right style="double">
        <color theme="9" tint="-0.24994659260841701"/>
      </right>
      <top/>
      <bottom/>
      <diagonal style="thin">
        <color theme="1"/>
      </diagonal>
    </border>
    <border>
      <left style="dotted">
        <color theme="1"/>
      </left>
      <right/>
      <top/>
      <bottom style="medium">
        <color indexed="64"/>
      </bottom>
      <diagonal/>
    </border>
    <border>
      <left style="medium">
        <color rgb="FF000000"/>
      </left>
      <right style="dotted">
        <color indexed="64"/>
      </right>
      <top style="double">
        <color indexed="64"/>
      </top>
      <bottom style="medium">
        <color theme="1"/>
      </bottom>
      <diagonal/>
    </border>
    <border>
      <left style="dotted">
        <color indexed="64"/>
      </left>
      <right style="thin">
        <color rgb="FF000000"/>
      </right>
      <top style="double">
        <color indexed="64"/>
      </top>
      <bottom style="medium">
        <color theme="1"/>
      </bottom>
      <diagonal/>
    </border>
    <border diagonalDown="1">
      <left style="double">
        <color rgb="FFE26B0A"/>
      </left>
      <right style="double">
        <color theme="9" tint="-0.24994659260841701"/>
      </right>
      <top/>
      <bottom style="double">
        <color rgb="FFE26B0A"/>
      </bottom>
      <diagonal style="thin">
        <color theme="1"/>
      </diagonal>
    </border>
    <border>
      <left style="double">
        <color theme="9" tint="-0.24994659260841701"/>
      </left>
      <right style="dotted">
        <color theme="1"/>
      </right>
      <top style="double">
        <color indexed="64"/>
      </top>
      <bottom style="double">
        <color theme="9" tint="-0.24994659260841701"/>
      </bottom>
      <diagonal/>
    </border>
    <border>
      <left style="dotted">
        <color theme="1"/>
      </left>
      <right/>
      <top style="double">
        <color indexed="64"/>
      </top>
      <bottom style="double">
        <color theme="9" tint="-0.24994659260841701"/>
      </bottom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theme="1"/>
      </left>
      <right/>
      <top style="double">
        <color indexed="64"/>
      </top>
      <bottom style="dotted">
        <color indexed="64"/>
      </bottom>
      <diagonal/>
    </border>
    <border>
      <left style="thin">
        <color rgb="FF000000"/>
      </left>
      <right/>
      <top style="double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theme="1"/>
      </right>
      <top style="double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rgb="FF000000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1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 style="medium">
        <color theme="1"/>
      </left>
      <right style="medium">
        <color theme="1"/>
      </right>
      <top/>
      <bottom style="dotted">
        <color indexed="64"/>
      </bottom>
      <diagonal/>
    </border>
    <border>
      <left style="medium">
        <color indexed="64"/>
      </left>
      <right style="thin">
        <color theme="1"/>
      </right>
      <top/>
      <bottom style="dotted">
        <color indexed="64"/>
      </bottom>
      <diagonal/>
    </border>
    <border>
      <left style="thin">
        <color rgb="FF000000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medium">
        <color theme="1"/>
      </left>
      <right/>
      <top style="dotted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dotted">
        <color indexed="64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double">
        <color indexed="64"/>
      </bottom>
      <diagonal/>
    </border>
    <border>
      <left style="medium">
        <color theme="1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theme="1"/>
      </bottom>
      <diagonal/>
    </border>
    <border>
      <left style="medium">
        <color theme="1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1"/>
      </right>
      <top/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 style="double">
        <color indexed="64"/>
      </bottom>
      <diagonal/>
    </border>
    <border>
      <left style="medium">
        <color auto="1"/>
      </left>
      <right/>
      <top style="dotted">
        <color indexed="64"/>
      </top>
      <bottom style="double">
        <color indexed="64"/>
      </bottom>
      <diagonal/>
    </border>
    <border>
      <left style="thin">
        <color rgb="FF000000"/>
      </left>
      <right/>
      <top style="dotted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dotted">
        <color indexed="64"/>
      </top>
      <bottom style="double">
        <color theme="1"/>
      </bottom>
      <diagonal/>
    </border>
    <border>
      <left style="medium">
        <color theme="1"/>
      </left>
      <right style="thin">
        <color rgb="FF000000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theme="1"/>
      </bottom>
      <diagonal/>
    </border>
    <border>
      <left style="medium">
        <color indexed="64"/>
      </left>
      <right style="medium">
        <color theme="1"/>
      </right>
      <top style="dotted">
        <color indexed="64"/>
      </top>
      <bottom style="double">
        <color theme="1"/>
      </bottom>
      <diagonal/>
    </border>
    <border>
      <left style="medium">
        <color indexed="64"/>
      </left>
      <right/>
      <top style="dotted">
        <color indexed="64"/>
      </top>
      <bottom style="double">
        <color theme="1"/>
      </bottom>
      <diagonal/>
    </border>
    <border>
      <left style="medium">
        <color theme="1"/>
      </left>
      <right style="thin">
        <color rgb="FF000000"/>
      </right>
      <top style="medium">
        <color indexed="64"/>
      </top>
      <bottom/>
      <diagonal/>
    </border>
    <border>
      <left style="medium">
        <color theme="1"/>
      </left>
      <right style="thin">
        <color rgb="FF000000"/>
      </right>
      <top style="dotted">
        <color indexed="64"/>
      </top>
      <bottom style="double">
        <color theme="1"/>
      </bottom>
      <diagonal/>
    </border>
    <border>
      <left style="medium">
        <color theme="1"/>
      </left>
      <right style="thin">
        <color rgb="FF000000"/>
      </right>
      <top/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auto="1"/>
      </right>
      <top style="thin">
        <color theme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auto="1"/>
      </left>
      <right style="double">
        <color theme="5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dotted">
        <color indexed="64"/>
      </right>
      <top/>
      <bottom style="double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medium">
        <color auto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theme="5"/>
      </right>
      <top style="medium">
        <color auto="1"/>
      </top>
      <bottom style="double">
        <color indexed="64"/>
      </bottom>
      <diagonal/>
    </border>
    <border>
      <left style="double">
        <color theme="5"/>
      </left>
      <right/>
      <top style="medium">
        <color auto="1"/>
      </top>
      <bottom style="double">
        <color indexed="64"/>
      </bottom>
      <diagonal/>
    </border>
    <border>
      <left style="thin">
        <color indexed="64"/>
      </left>
      <right style="double">
        <color theme="5"/>
      </right>
      <top style="medium">
        <color auto="1"/>
      </top>
      <bottom style="double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rgb="FF000000"/>
      </right>
      <top/>
      <bottom style="double">
        <color theme="1"/>
      </bottom>
      <diagonal/>
    </border>
    <border>
      <left/>
      <right style="thin">
        <color indexed="64"/>
      </right>
      <top style="medium">
        <color indexed="64"/>
      </top>
      <bottom style="double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theme="1"/>
      </bottom>
      <diagonal/>
    </border>
    <border>
      <left/>
      <right style="dotted">
        <color indexed="64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theme="1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theme="1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theme="1"/>
      </diagonal>
    </border>
    <border>
      <left style="dotted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theme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1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theme="1"/>
      </diagonal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 diagonalDown="1">
      <left style="thin">
        <color theme="1"/>
      </left>
      <right/>
      <top style="medium">
        <color indexed="64"/>
      </top>
      <bottom/>
      <diagonal style="thin">
        <color auto="1"/>
      </diagonal>
    </border>
    <border diagonalDown="1">
      <left style="thin">
        <color theme="1"/>
      </left>
      <right/>
      <top/>
      <bottom/>
      <diagonal style="thin">
        <color auto="1"/>
      </diagonal>
    </border>
    <border diagonalDown="1">
      <left style="thin">
        <color theme="1"/>
      </left>
      <right/>
      <top/>
      <bottom style="medium">
        <color indexed="64"/>
      </bottom>
      <diagonal style="thin">
        <color auto="1"/>
      </diagonal>
    </border>
    <border>
      <left style="thin">
        <color theme="1"/>
      </left>
      <right/>
      <top style="medium">
        <color indexed="64"/>
      </top>
      <bottom/>
      <diagonal/>
    </border>
    <border diagonalDown="1">
      <left style="thin">
        <color theme="1"/>
      </left>
      <right/>
      <top style="medium">
        <color indexed="64"/>
      </top>
      <bottom style="medium">
        <color theme="1"/>
      </bottom>
      <diagonal style="thin">
        <color auto="1"/>
      </diagonal>
    </border>
    <border diagonalDown="1">
      <left style="thin">
        <color theme="1"/>
      </left>
      <right/>
      <top style="medium">
        <color theme="1"/>
      </top>
      <bottom/>
      <diagonal style="thin">
        <color auto="1"/>
      </diagonal>
    </border>
    <border diagonalDown="1">
      <left style="thin">
        <color theme="1"/>
      </left>
      <right/>
      <top/>
      <bottom style="medium">
        <color theme="1"/>
      </bottom>
      <diagonal style="thin">
        <color indexed="64"/>
      </diagonal>
    </border>
    <border>
      <left style="medium">
        <color indexed="64"/>
      </left>
      <right style="double">
        <color theme="9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theme="1"/>
      </right>
      <top style="double">
        <color theme="1"/>
      </top>
      <bottom style="double">
        <color indexed="64"/>
      </bottom>
      <diagonal/>
    </border>
    <border>
      <left style="medium">
        <color indexed="64"/>
      </left>
      <right style="dotted">
        <color theme="1"/>
      </right>
      <top style="double">
        <color indexed="64"/>
      </top>
      <bottom style="medium">
        <color theme="1"/>
      </bottom>
      <diagonal/>
    </border>
    <border>
      <left style="medium">
        <color indexed="64"/>
      </left>
      <right style="dotted">
        <color theme="1"/>
      </right>
      <top/>
      <bottom style="medium">
        <color indexed="64"/>
      </bottom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medium">
        <color indexed="64"/>
      </left>
      <right style="dotted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1"/>
      </right>
      <top/>
      <bottom style="thin">
        <color theme="1"/>
      </bottom>
      <diagonal/>
    </border>
    <border>
      <left style="medium">
        <color indexed="64"/>
      </left>
      <right style="dotted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double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double">
        <color theme="9" tint="-0.24994659260841701"/>
      </left>
      <right/>
      <top style="medium">
        <color indexed="64"/>
      </top>
      <bottom/>
      <diagonal/>
    </border>
    <border>
      <left/>
      <right/>
      <top style="double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theme="1"/>
      </top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theme="1"/>
      </bottom>
      <diagonal style="thin">
        <color indexed="64"/>
      </diagonal>
    </border>
    <border>
      <left style="dotted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rgb="FF000000"/>
      </left>
      <right style="thin">
        <color theme="1"/>
      </right>
      <top style="medium">
        <color theme="1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double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medium">
        <color theme="1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000000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rgb="FF000000"/>
      </right>
      <top/>
      <bottom style="medium">
        <color indexed="64"/>
      </bottom>
      <diagonal/>
    </border>
    <border>
      <left style="medium">
        <color theme="1"/>
      </left>
      <right style="medium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1722">
    <xf numFmtId="0" fontId="0" fillId="0" borderId="0" xfId="0">
      <alignment vertical="center"/>
    </xf>
    <xf numFmtId="0" fontId="10" fillId="4" borderId="0" xfId="1" applyFont="1" applyFill="1"/>
    <xf numFmtId="0" fontId="11" fillId="4" borderId="0" xfId="1" applyFont="1" applyFill="1"/>
    <xf numFmtId="0" fontId="12" fillId="4" borderId="0" xfId="1" applyFont="1" applyFill="1"/>
    <xf numFmtId="0" fontId="14" fillId="4" borderId="0" xfId="1" applyFont="1" applyFill="1" applyAlignment="1">
      <alignment shrinkToFit="1"/>
    </xf>
    <xf numFmtId="0" fontId="15" fillId="4" borderId="0" xfId="1" applyFont="1" applyFill="1"/>
    <xf numFmtId="0" fontId="14" fillId="4" borderId="0" xfId="1" applyFont="1" applyFill="1"/>
    <xf numFmtId="0" fontId="11" fillId="4" borderId="0" xfId="1" quotePrefix="1" applyFont="1" applyFill="1"/>
    <xf numFmtId="0" fontId="16" fillId="4" borderId="0" xfId="1" applyFont="1" applyFill="1" applyAlignment="1">
      <alignment shrinkToFit="1"/>
    </xf>
    <xf numFmtId="0" fontId="17" fillId="4" borderId="0" xfId="1" applyFont="1" applyFill="1"/>
    <xf numFmtId="49" fontId="14" fillId="4" borderId="0" xfId="1" quotePrefix="1" applyNumberFormat="1" applyFont="1" applyFill="1"/>
    <xf numFmtId="49" fontId="14" fillId="4" borderId="0" xfId="1" quotePrefix="1" applyNumberFormat="1" applyFont="1" applyFill="1" applyAlignment="1">
      <alignment shrinkToFit="1"/>
    </xf>
    <xf numFmtId="0" fontId="11" fillId="4" borderId="0" xfId="1" applyFont="1" applyFill="1" applyAlignment="1">
      <alignment vertical="top"/>
    </xf>
    <xf numFmtId="0" fontId="18" fillId="4" borderId="0" xfId="1" applyFont="1" applyFill="1"/>
    <xf numFmtId="0" fontId="19" fillId="4" borderId="0" xfId="1" applyFont="1" applyFill="1"/>
    <xf numFmtId="0" fontId="14" fillId="0" borderId="0" xfId="1" applyFont="1" applyAlignment="1">
      <alignment horizontal="right"/>
    </xf>
    <xf numFmtId="0" fontId="20" fillId="0" borderId="0" xfId="1" applyFont="1"/>
    <xf numFmtId="0" fontId="11" fillId="0" borderId="0" xfId="1" applyFont="1"/>
    <xf numFmtId="0" fontId="21" fillId="4" borderId="2" xfId="1" applyFont="1" applyFill="1" applyBorder="1" applyAlignment="1">
      <alignment vertical="center"/>
    </xf>
    <xf numFmtId="0" fontId="22" fillId="4" borderId="3" xfId="1" applyFont="1" applyFill="1" applyBorder="1" applyAlignment="1">
      <alignment vertical="center"/>
    </xf>
    <xf numFmtId="0" fontId="21" fillId="4" borderId="46" xfId="1" applyFont="1" applyFill="1" applyBorder="1" applyAlignment="1">
      <alignment vertical="center"/>
    </xf>
    <xf numFmtId="0" fontId="22" fillId="4" borderId="47" xfId="1" applyFont="1" applyFill="1" applyBorder="1" applyAlignment="1">
      <alignment vertical="center"/>
    </xf>
    <xf numFmtId="0" fontId="26" fillId="4" borderId="27" xfId="3" applyFont="1" applyFill="1" applyBorder="1">
      <alignment vertical="center"/>
    </xf>
    <xf numFmtId="0" fontId="14" fillId="0" borderId="0" xfId="1" applyFont="1"/>
    <xf numFmtId="0" fontId="14" fillId="0" borderId="0" xfId="3" applyFont="1" applyAlignment="1"/>
    <xf numFmtId="0" fontId="28" fillId="0" borderId="0" xfId="1" applyFont="1"/>
    <xf numFmtId="0" fontId="21" fillId="0" borderId="0" xfId="3" applyFont="1" applyAlignment="1">
      <alignment horizontal="left" vertical="top"/>
    </xf>
    <xf numFmtId="0" fontId="11" fillId="4" borderId="59" xfId="1" applyFont="1" applyFill="1" applyBorder="1"/>
    <xf numFmtId="0" fontId="29" fillId="4" borderId="60" xfId="3" applyFont="1" applyFill="1" applyBorder="1" applyAlignment="1">
      <alignment horizontal="center" vertical="top"/>
    </xf>
    <xf numFmtId="0" fontId="30" fillId="4" borderId="81" xfId="3" applyFont="1" applyFill="1" applyBorder="1" applyAlignment="1">
      <alignment horizontal="left" vertical="center"/>
    </xf>
    <xf numFmtId="0" fontId="30" fillId="4" borderId="82" xfId="3" applyFont="1" applyFill="1" applyBorder="1" applyAlignment="1">
      <alignment horizontal="left" vertical="center"/>
    </xf>
    <xf numFmtId="0" fontId="26" fillId="4" borderId="28" xfId="3" applyFont="1" applyFill="1" applyBorder="1">
      <alignment vertical="center"/>
    </xf>
    <xf numFmtId="0" fontId="30" fillId="4" borderId="12" xfId="3" applyFont="1" applyFill="1" applyBorder="1">
      <alignment vertical="center"/>
    </xf>
    <xf numFmtId="0" fontId="30" fillId="4" borderId="28" xfId="3" applyFont="1" applyFill="1" applyBorder="1">
      <alignment vertical="center"/>
    </xf>
    <xf numFmtId="0" fontId="32" fillId="4" borderId="121" xfId="3" applyFont="1" applyFill="1" applyBorder="1">
      <alignment vertical="center"/>
    </xf>
    <xf numFmtId="0" fontId="32" fillId="4" borderId="146" xfId="3" applyFont="1" applyFill="1" applyBorder="1">
      <alignment vertical="center"/>
    </xf>
    <xf numFmtId="0" fontId="30" fillId="4" borderId="2" xfId="3" applyFont="1" applyFill="1" applyBorder="1">
      <alignment vertical="center"/>
    </xf>
    <xf numFmtId="0" fontId="30" fillId="4" borderId="7" xfId="3" applyFont="1" applyFill="1" applyBorder="1">
      <alignment vertical="center"/>
    </xf>
    <xf numFmtId="0" fontId="32" fillId="4" borderId="166" xfId="3" applyFont="1" applyFill="1" applyBorder="1">
      <alignment vertical="center"/>
    </xf>
    <xf numFmtId="0" fontId="32" fillId="4" borderId="26" xfId="3" applyFont="1" applyFill="1" applyBorder="1" applyAlignment="1">
      <alignment horizontal="center" vertical="center"/>
    </xf>
    <xf numFmtId="0" fontId="32" fillId="4" borderId="111" xfId="3" applyFont="1" applyFill="1" applyBorder="1">
      <alignment vertical="center"/>
    </xf>
    <xf numFmtId="0" fontId="32" fillId="4" borderId="26" xfId="3" applyFont="1" applyFill="1" applyBorder="1">
      <alignment vertical="center"/>
    </xf>
    <xf numFmtId="0" fontId="33" fillId="4" borderId="148" xfId="3" applyFont="1" applyFill="1" applyBorder="1">
      <alignment vertical="center"/>
    </xf>
    <xf numFmtId="0" fontId="34" fillId="4" borderId="166" xfId="3" applyFont="1" applyFill="1" applyBorder="1">
      <alignment vertical="center"/>
    </xf>
    <xf numFmtId="0" fontId="32" fillId="4" borderId="148" xfId="3" applyFont="1" applyFill="1" applyBorder="1">
      <alignment vertical="center"/>
    </xf>
    <xf numFmtId="0" fontId="32" fillId="4" borderId="36" xfId="3" applyFont="1" applyFill="1" applyBorder="1">
      <alignment vertical="center"/>
    </xf>
    <xf numFmtId="0" fontId="11" fillId="0" borderId="0" xfId="3" applyFont="1" applyAlignment="1"/>
    <xf numFmtId="0" fontId="21" fillId="0" borderId="0" xfId="1" applyFont="1"/>
    <xf numFmtId="0" fontId="35" fillId="4" borderId="12" xfId="1" applyFont="1" applyFill="1" applyBorder="1" applyAlignment="1">
      <alignment horizontal="left" vertical="center"/>
    </xf>
    <xf numFmtId="0" fontId="35" fillId="4" borderId="28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vertical="center"/>
    </xf>
    <xf numFmtId="0" fontId="27" fillId="4" borderId="4" xfId="1" applyFont="1" applyFill="1" applyBorder="1" applyAlignment="1">
      <alignment vertical="center"/>
    </xf>
    <xf numFmtId="0" fontId="27" fillId="4" borderId="111" xfId="1" applyFont="1" applyFill="1" applyBorder="1" applyAlignment="1">
      <alignment vertical="center"/>
    </xf>
    <xf numFmtId="0" fontId="27" fillId="4" borderId="121" xfId="1" applyFont="1" applyFill="1" applyBorder="1" applyAlignment="1">
      <alignment vertical="center"/>
    </xf>
    <xf numFmtId="0" fontId="27" fillId="4" borderId="12" xfId="1" applyFont="1" applyFill="1" applyBorder="1" applyAlignment="1">
      <alignment horizontal="left" vertical="center"/>
    </xf>
    <xf numFmtId="0" fontId="27" fillId="4" borderId="26" xfId="1" applyFont="1" applyFill="1" applyBorder="1" applyAlignment="1">
      <alignment vertical="center"/>
    </xf>
    <xf numFmtId="0" fontId="35" fillId="4" borderId="2" xfId="1" applyFont="1" applyFill="1" applyBorder="1" applyAlignment="1">
      <alignment horizontal="left" vertical="center"/>
    </xf>
    <xf numFmtId="0" fontId="35" fillId="4" borderId="7" xfId="1" applyFont="1" applyFill="1" applyBorder="1" applyAlignment="1">
      <alignment horizontal="center" vertical="center"/>
    </xf>
    <xf numFmtId="0" fontId="27" fillId="4" borderId="36" xfId="1" applyFont="1" applyFill="1" applyBorder="1" applyAlignment="1">
      <alignment vertical="center"/>
    </xf>
    <xf numFmtId="0" fontId="14" fillId="4" borderId="111" xfId="1" applyFont="1" applyFill="1" applyBorder="1" applyAlignment="1">
      <alignment vertical="center"/>
    </xf>
    <xf numFmtId="0" fontId="27" fillId="4" borderId="26" xfId="1" applyFont="1" applyFill="1" applyBorder="1" applyAlignment="1">
      <alignment horizontal="left" vertical="center"/>
    </xf>
    <xf numFmtId="0" fontId="11" fillId="4" borderId="12" xfId="1" applyFont="1" applyFill="1" applyBorder="1" applyAlignment="1">
      <alignment horizontal="left" vertical="center"/>
    </xf>
    <xf numFmtId="0" fontId="11" fillId="4" borderId="111" xfId="1" applyFont="1" applyFill="1" applyBorder="1" applyAlignment="1">
      <alignment vertical="center"/>
    </xf>
    <xf numFmtId="0" fontId="11" fillId="4" borderId="146" xfId="1" applyFont="1" applyFill="1" applyBorder="1" applyAlignment="1">
      <alignment vertical="center"/>
    </xf>
    <xf numFmtId="0" fontId="27" fillId="4" borderId="146" xfId="1" applyFont="1" applyFill="1" applyBorder="1" applyAlignment="1">
      <alignment vertical="center"/>
    </xf>
    <xf numFmtId="0" fontId="27" fillId="4" borderId="111" xfId="1" applyFont="1" applyFill="1" applyBorder="1" applyAlignment="1">
      <alignment horizontal="left" vertical="center"/>
    </xf>
    <xf numFmtId="0" fontId="27" fillId="4" borderId="456" xfId="1" applyFont="1" applyFill="1" applyBorder="1" applyAlignment="1">
      <alignment vertical="center"/>
    </xf>
    <xf numFmtId="0" fontId="22" fillId="4" borderId="12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center" vertical="center"/>
    </xf>
    <xf numFmtId="0" fontId="11" fillId="4" borderId="36" xfId="1" applyFont="1" applyFill="1" applyBorder="1" applyAlignment="1">
      <alignment vertical="center"/>
    </xf>
    <xf numFmtId="0" fontId="11" fillId="4" borderId="111" xfId="1" applyFont="1" applyFill="1" applyBorder="1" applyAlignment="1">
      <alignment horizontal="left" vertical="center"/>
    </xf>
    <xf numFmtId="0" fontId="11" fillId="4" borderId="166" xfId="1" applyFont="1" applyFill="1" applyBorder="1" applyAlignment="1">
      <alignment vertical="center"/>
    </xf>
    <xf numFmtId="0" fontId="11" fillId="4" borderId="121" xfId="1" applyFont="1" applyFill="1" applyBorder="1" applyAlignment="1">
      <alignment vertical="center"/>
    </xf>
    <xf numFmtId="0" fontId="11" fillId="4" borderId="26" xfId="1" applyFont="1" applyFill="1" applyBorder="1" applyAlignment="1">
      <alignment horizontal="left" vertical="center"/>
    </xf>
    <xf numFmtId="0" fontId="11" fillId="4" borderId="28" xfId="1" applyFont="1" applyFill="1" applyBorder="1" applyAlignment="1">
      <alignment vertical="center"/>
    </xf>
    <xf numFmtId="0" fontId="35" fillId="4" borderId="12" xfId="1" applyFont="1" applyFill="1" applyBorder="1" applyAlignment="1">
      <alignment vertical="center"/>
    </xf>
    <xf numFmtId="0" fontId="27" fillId="4" borderId="459" xfId="1" applyFont="1" applyFill="1" applyBorder="1" applyAlignment="1">
      <alignment vertical="center"/>
    </xf>
    <xf numFmtId="0" fontId="14" fillId="4" borderId="460" xfId="1" applyFont="1" applyFill="1" applyBorder="1" applyAlignment="1">
      <alignment vertical="center"/>
    </xf>
    <xf numFmtId="0" fontId="35" fillId="4" borderId="2" xfId="1" applyFont="1" applyFill="1" applyBorder="1" applyAlignment="1">
      <alignment vertical="center"/>
    </xf>
    <xf numFmtId="0" fontId="27" fillId="4" borderId="461" xfId="1" applyFont="1" applyFill="1" applyBorder="1" applyAlignment="1">
      <alignment vertical="center"/>
    </xf>
    <xf numFmtId="0" fontId="27" fillId="4" borderId="462" xfId="1" applyFont="1" applyFill="1" applyBorder="1" applyAlignment="1">
      <alignment vertical="center"/>
    </xf>
    <xf numFmtId="0" fontId="27" fillId="4" borderId="463" xfId="1" applyFont="1" applyFill="1" applyBorder="1" applyAlignment="1">
      <alignment vertical="center"/>
    </xf>
    <xf numFmtId="0" fontId="35" fillId="4" borderId="93" xfId="1" applyFont="1" applyFill="1" applyBorder="1" applyAlignment="1">
      <alignment horizontal="centerContinuous" vertical="center"/>
    </xf>
    <xf numFmtId="0" fontId="35" fillId="4" borderId="464" xfId="1" applyFont="1" applyFill="1" applyBorder="1" applyAlignment="1">
      <alignment horizontal="centerContinuous" vertical="center"/>
    </xf>
    <xf numFmtId="0" fontId="38" fillId="0" borderId="0" xfId="4" applyFont="1"/>
    <xf numFmtId="0" fontId="11" fillId="0" borderId="0" xfId="4" applyFont="1"/>
    <xf numFmtId="0" fontId="11" fillId="4" borderId="3" xfId="4" applyFont="1" applyFill="1" applyBorder="1" applyAlignment="1">
      <alignment vertical="center"/>
    </xf>
    <xf numFmtId="0" fontId="11" fillId="4" borderId="47" xfId="4" applyFont="1" applyFill="1" applyBorder="1" applyAlignment="1">
      <alignment vertical="center"/>
    </xf>
    <xf numFmtId="0" fontId="11" fillId="4" borderId="111" xfId="4" applyFont="1" applyFill="1" applyBorder="1"/>
    <xf numFmtId="0" fontId="11" fillId="4" borderId="12" xfId="4" applyFont="1" applyFill="1" applyBorder="1"/>
    <xf numFmtId="0" fontId="11" fillId="4" borderId="27" xfId="4" applyFont="1" applyFill="1" applyBorder="1"/>
    <xf numFmtId="0" fontId="11" fillId="4" borderId="0" xfId="4" applyFont="1" applyFill="1" applyAlignment="1">
      <alignment vertical="center"/>
    </xf>
    <xf numFmtId="0" fontId="11" fillId="4" borderId="12" xfId="4" applyFont="1" applyFill="1" applyBorder="1" applyAlignment="1">
      <alignment vertical="center"/>
    </xf>
    <xf numFmtId="0" fontId="11" fillId="4" borderId="37" xfId="4" applyFont="1" applyFill="1" applyBorder="1" applyAlignment="1">
      <alignment vertical="center"/>
    </xf>
    <xf numFmtId="0" fontId="11" fillId="4" borderId="26" xfId="4" applyFont="1" applyFill="1" applyBorder="1"/>
    <xf numFmtId="0" fontId="20" fillId="0" borderId="0" xfId="4" applyFont="1"/>
    <xf numFmtId="178" fontId="11" fillId="4" borderId="12" xfId="4" applyNumberFormat="1" applyFont="1" applyFill="1" applyBorder="1"/>
    <xf numFmtId="178" fontId="11" fillId="4" borderId="111" xfId="4" applyNumberFormat="1" applyFont="1" applyFill="1" applyBorder="1"/>
    <xf numFmtId="181" fontId="11" fillId="4" borderId="27" xfId="4" applyNumberFormat="1" applyFont="1" applyFill="1" applyBorder="1"/>
    <xf numFmtId="181" fontId="11" fillId="4" borderId="26" xfId="4" applyNumberFormat="1" applyFont="1" applyFill="1" applyBorder="1"/>
    <xf numFmtId="181" fontId="11" fillId="4" borderId="111" xfId="4" applyNumberFormat="1" applyFont="1" applyFill="1" applyBorder="1"/>
    <xf numFmtId="0" fontId="43" fillId="0" borderId="0" xfId="3" applyFont="1" applyAlignment="1">
      <alignment horizontal="left" vertical="top"/>
    </xf>
    <xf numFmtId="38" fontId="11" fillId="4" borderId="2" xfId="6" applyFont="1" applyFill="1" applyBorder="1" applyAlignment="1"/>
    <xf numFmtId="38" fontId="11" fillId="4" borderId="12" xfId="6" applyFont="1" applyFill="1" applyBorder="1" applyAlignment="1"/>
    <xf numFmtId="38" fontId="11" fillId="4" borderId="111" xfId="6" applyFont="1" applyFill="1" applyBorder="1" applyAlignment="1"/>
    <xf numFmtId="0" fontId="21" fillId="4" borderId="46" xfId="4" applyFont="1" applyFill="1" applyBorder="1" applyAlignment="1">
      <alignment vertical="center"/>
    </xf>
    <xf numFmtId="0" fontId="21" fillId="4" borderId="2" xfId="4" applyFont="1" applyFill="1" applyBorder="1" applyAlignment="1">
      <alignment vertical="center"/>
    </xf>
    <xf numFmtId="38" fontId="14" fillId="0" borderId="0" xfId="2" applyFont="1"/>
    <xf numFmtId="38" fontId="14" fillId="0" borderId="0" xfId="2" applyFont="1" applyFill="1"/>
    <xf numFmtId="3" fontId="14" fillId="0" borderId="0" xfId="1" applyNumberFormat="1" applyFont="1"/>
    <xf numFmtId="3" fontId="14" fillId="0" borderId="0" xfId="1" applyNumberFormat="1" applyFont="1" applyAlignment="1">
      <alignment horizontal="right"/>
    </xf>
    <xf numFmtId="38" fontId="14" fillId="0" borderId="0" xfId="2" applyFont="1" applyFill="1" applyAlignment="1">
      <alignment horizontal="right"/>
    </xf>
    <xf numFmtId="0" fontId="11" fillId="0" borderId="1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4" fillId="7" borderId="62" xfId="1" applyFont="1" applyFill="1" applyBorder="1" applyAlignment="1">
      <alignment horizontal="center" vertical="top"/>
    </xf>
    <xf numFmtId="0" fontId="14" fillId="0" borderId="63" xfId="1" applyFont="1" applyBorder="1" applyAlignment="1">
      <alignment horizontal="center" vertical="top"/>
    </xf>
    <xf numFmtId="0" fontId="14" fillId="7" borderId="60" xfId="1" applyFont="1" applyFill="1" applyBorder="1" applyAlignment="1">
      <alignment horizontal="center" vertical="top"/>
    </xf>
    <xf numFmtId="0" fontId="14" fillId="0" borderId="60" xfId="1" applyFont="1" applyBorder="1" applyAlignment="1">
      <alignment horizontal="center" vertical="top"/>
    </xf>
    <xf numFmtId="0" fontId="14" fillId="7" borderId="63" xfId="1" applyFont="1" applyFill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4" fillId="7" borderId="62" xfId="1" applyFont="1" applyFill="1" applyBorder="1" applyAlignment="1">
      <alignment horizontal="center" vertical="center"/>
    </xf>
    <xf numFmtId="0" fontId="14" fillId="0" borderId="67" xfId="1" applyFont="1" applyBorder="1" applyAlignment="1">
      <alignment horizontal="center" vertical="center"/>
    </xf>
    <xf numFmtId="0" fontId="14" fillId="7" borderId="80" xfId="1" applyFont="1" applyFill="1" applyBorder="1" applyAlignment="1">
      <alignment horizontal="center" vertical="top"/>
    </xf>
    <xf numFmtId="0" fontId="14" fillId="0" borderId="72" xfId="1" applyFont="1" applyBorder="1" applyAlignment="1">
      <alignment horizontal="center" vertical="top"/>
    </xf>
    <xf numFmtId="0" fontId="14" fillId="7" borderId="72" xfId="1" applyFont="1" applyFill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0" fontId="14" fillId="0" borderId="69" xfId="1" applyFont="1" applyBorder="1" applyAlignment="1">
      <alignment horizontal="center" vertical="top"/>
    </xf>
    <xf numFmtId="0" fontId="14" fillId="0" borderId="80" xfId="1" applyFont="1" applyBorder="1" applyAlignment="1">
      <alignment horizontal="center" vertical="top"/>
    </xf>
    <xf numFmtId="0" fontId="14" fillId="0" borderId="62" xfId="1" applyFont="1" applyBorder="1" applyAlignment="1">
      <alignment horizontal="center" vertical="top"/>
    </xf>
    <xf numFmtId="0" fontId="14" fillId="6" borderId="109" xfId="1" applyFont="1" applyFill="1" applyBorder="1" applyAlignment="1">
      <alignment horizontal="center" vertical="top"/>
    </xf>
    <xf numFmtId="0" fontId="14" fillId="7" borderId="63" xfId="1" applyFont="1" applyFill="1" applyBorder="1" applyAlignment="1">
      <alignment horizontal="center" vertical="top"/>
    </xf>
    <xf numFmtId="3" fontId="41" fillId="7" borderId="84" xfId="1" applyNumberFormat="1" applyFont="1" applyFill="1" applyBorder="1" applyAlignment="1">
      <alignment horizontal="right" vertical="center"/>
    </xf>
    <xf numFmtId="3" fontId="41" fillId="0" borderId="84" xfId="1" applyNumberFormat="1" applyFont="1" applyBorder="1" applyAlignment="1">
      <alignment horizontal="right" vertical="center"/>
    </xf>
    <xf numFmtId="3" fontId="41" fillId="7" borderId="85" xfId="1" applyNumberFormat="1" applyFont="1" applyFill="1" applyBorder="1" applyAlignment="1">
      <alignment horizontal="right" vertical="center"/>
    </xf>
    <xf numFmtId="3" fontId="41" fillId="0" borderId="85" xfId="1" applyNumberFormat="1" applyFont="1" applyBorder="1" applyAlignment="1">
      <alignment horizontal="right" vertical="center"/>
    </xf>
    <xf numFmtId="3" fontId="41" fillId="7" borderId="81" xfId="1" applyNumberFormat="1" applyFont="1" applyFill="1" applyBorder="1" applyAlignment="1">
      <alignment horizontal="right" vertical="center"/>
    </xf>
    <xf numFmtId="3" fontId="41" fillId="0" borderId="425" xfId="1" applyNumberFormat="1" applyFont="1" applyBorder="1" applyAlignment="1">
      <alignment horizontal="right" vertical="center"/>
    </xf>
    <xf numFmtId="3" fontId="41" fillId="0" borderId="317" xfId="1" applyNumberFormat="1" applyFont="1" applyBorder="1" applyAlignment="1">
      <alignment horizontal="right" vertical="center"/>
    </xf>
    <xf numFmtId="3" fontId="41" fillId="3" borderId="88" xfId="1" applyNumberFormat="1" applyFont="1" applyFill="1" applyBorder="1" applyAlignment="1">
      <alignment horizontal="right" vertical="center"/>
    </xf>
    <xf numFmtId="177" fontId="41" fillId="3" borderId="91" xfId="1" applyNumberFormat="1" applyFont="1" applyFill="1" applyBorder="1" applyAlignment="1">
      <alignment horizontal="right" vertical="center"/>
    </xf>
    <xf numFmtId="3" fontId="41" fillId="3" borderId="87" xfId="1" applyNumberFormat="1" applyFont="1" applyFill="1" applyBorder="1" applyAlignment="1">
      <alignment horizontal="right" vertical="center"/>
    </xf>
    <xf numFmtId="177" fontId="41" fillId="3" borderId="83" xfId="1" applyNumberFormat="1" applyFont="1" applyFill="1" applyBorder="1" applyAlignment="1">
      <alignment horizontal="right" vertical="center"/>
    </xf>
    <xf numFmtId="3" fontId="41" fillId="3" borderId="89" xfId="1" applyNumberFormat="1" applyFont="1" applyFill="1" applyBorder="1" applyAlignment="1">
      <alignment horizontal="right" vertical="center"/>
    </xf>
    <xf numFmtId="177" fontId="41" fillId="3" borderId="86" xfId="1" applyNumberFormat="1" applyFont="1" applyFill="1" applyBorder="1" applyAlignment="1">
      <alignment horizontal="right" vertical="center"/>
    </xf>
    <xf numFmtId="3" fontId="41" fillId="0" borderId="92" xfId="1" applyNumberFormat="1" applyFont="1" applyBorder="1" applyAlignment="1">
      <alignment horizontal="right" vertical="center"/>
    </xf>
    <xf numFmtId="38" fontId="41" fillId="3" borderId="87" xfId="2" applyFont="1" applyFill="1" applyBorder="1" applyAlignment="1">
      <alignment horizontal="right" vertical="center"/>
    </xf>
    <xf numFmtId="179" fontId="41" fillId="3" borderId="83" xfId="1" applyNumberFormat="1" applyFont="1" applyFill="1" applyBorder="1" applyAlignment="1">
      <alignment horizontal="right" vertical="center"/>
    </xf>
    <xf numFmtId="38" fontId="41" fillId="0" borderId="84" xfId="2" applyFont="1" applyFill="1" applyBorder="1" applyAlignment="1">
      <alignment horizontal="right" vertical="center"/>
    </xf>
    <xf numFmtId="38" fontId="41" fillId="3" borderId="317" xfId="2" applyFont="1" applyFill="1" applyBorder="1" applyAlignment="1">
      <alignment horizontal="right" vertical="center"/>
    </xf>
    <xf numFmtId="38" fontId="41" fillId="5" borderId="87" xfId="2" applyFont="1" applyFill="1" applyBorder="1" applyAlignment="1">
      <alignment horizontal="right" vertical="center"/>
    </xf>
    <xf numFmtId="179" fontId="41" fillId="5" borderId="322" xfId="1" applyNumberFormat="1" applyFont="1" applyFill="1" applyBorder="1" applyAlignment="1">
      <alignment horizontal="right" vertical="center"/>
    </xf>
    <xf numFmtId="3" fontId="41" fillId="7" borderId="92" xfId="1" applyNumberFormat="1" applyFont="1" applyFill="1" applyBorder="1" applyAlignment="1">
      <alignment horizontal="right" vertical="center"/>
    </xf>
    <xf numFmtId="177" fontId="41" fillId="7" borderId="90" xfId="1" applyNumberFormat="1" applyFont="1" applyFill="1" applyBorder="1" applyAlignment="1">
      <alignment horizontal="right" vertical="center"/>
    </xf>
    <xf numFmtId="3" fontId="41" fillId="7" borderId="95" xfId="1" applyNumberFormat="1" applyFont="1" applyFill="1" applyBorder="1" applyAlignment="1">
      <alignment horizontal="right" vertical="center"/>
    </xf>
    <xf numFmtId="3" fontId="41" fillId="0" borderId="95" xfId="1" applyNumberFormat="1" applyFont="1" applyBorder="1" applyAlignment="1">
      <alignment horizontal="right" vertical="center"/>
    </xf>
    <xf numFmtId="3" fontId="41" fillId="7" borderId="96" xfId="1" applyNumberFormat="1" applyFont="1" applyFill="1" applyBorder="1" applyAlignment="1">
      <alignment horizontal="right" vertical="center"/>
    </xf>
    <xf numFmtId="3" fontId="41" fillId="0" borderId="96" xfId="1" applyNumberFormat="1" applyFont="1" applyBorder="1" applyAlignment="1">
      <alignment horizontal="right" vertical="center"/>
    </xf>
    <xf numFmtId="3" fontId="41" fillId="7" borderId="93" xfId="1" applyNumberFormat="1" applyFont="1" applyFill="1" applyBorder="1" applyAlignment="1">
      <alignment horizontal="right" vertical="center"/>
    </xf>
    <xf numFmtId="3" fontId="41" fillId="0" borderId="426" xfId="1" applyNumberFormat="1" applyFont="1" applyBorder="1" applyAlignment="1">
      <alignment horizontal="right" vertical="center"/>
    </xf>
    <xf numFmtId="3" fontId="41" fillId="0" borderId="226" xfId="1" applyNumberFormat="1" applyFont="1" applyBorder="1" applyAlignment="1">
      <alignment horizontal="right" vertical="center"/>
    </xf>
    <xf numFmtId="3" fontId="41" fillId="3" borderId="102" xfId="1" applyNumberFormat="1" applyFont="1" applyFill="1" applyBorder="1" applyAlignment="1">
      <alignment horizontal="right" vertical="center"/>
    </xf>
    <xf numFmtId="177" fontId="41" fillId="3" borderId="107" xfId="1" applyNumberFormat="1" applyFont="1" applyFill="1" applyBorder="1" applyAlignment="1">
      <alignment horizontal="right" vertical="center"/>
    </xf>
    <xf numFmtId="3" fontId="41" fillId="3" borderId="100" xfId="1" applyNumberFormat="1" applyFont="1" applyFill="1" applyBorder="1" applyAlignment="1">
      <alignment horizontal="right" vertical="center"/>
    </xf>
    <xf numFmtId="177" fontId="41" fillId="3" borderId="48" xfId="1" applyNumberFormat="1" applyFont="1" applyFill="1" applyBorder="1" applyAlignment="1">
      <alignment horizontal="right" vertical="center"/>
    </xf>
    <xf numFmtId="3" fontId="41" fillId="3" borderId="32" xfId="1" applyNumberFormat="1" applyFont="1" applyFill="1" applyBorder="1" applyAlignment="1">
      <alignment horizontal="right" vertical="center"/>
    </xf>
    <xf numFmtId="177" fontId="41" fillId="3" borderId="97" xfId="1" applyNumberFormat="1" applyFont="1" applyFill="1" applyBorder="1" applyAlignment="1">
      <alignment horizontal="right" vertical="center"/>
    </xf>
    <xf numFmtId="3" fontId="41" fillId="0" borderId="352" xfId="1" applyNumberFormat="1" applyFont="1" applyBorder="1" applyAlignment="1">
      <alignment horizontal="right" vertical="center"/>
    </xf>
    <xf numFmtId="38" fontId="41" fillId="3" borderId="228" xfId="2" applyFont="1" applyFill="1" applyBorder="1" applyAlignment="1">
      <alignment horizontal="right" vertical="center"/>
    </xf>
    <xf numFmtId="179" fontId="41" fillId="3" borderId="48" xfId="1" applyNumberFormat="1" applyFont="1" applyFill="1" applyBorder="1" applyAlignment="1">
      <alignment horizontal="right" vertical="center"/>
    </xf>
    <xf numFmtId="38" fontId="41" fillId="3" borderId="100" xfId="2" applyFont="1" applyFill="1" applyBorder="1" applyAlignment="1">
      <alignment horizontal="right" vertical="center"/>
    </xf>
    <xf numFmtId="38" fontId="41" fillId="0" borderId="111" xfId="2" applyFont="1" applyFill="1" applyBorder="1" applyAlignment="1">
      <alignment horizontal="right" vertical="center"/>
    </xf>
    <xf numFmtId="38" fontId="41" fillId="5" borderId="100" xfId="2" applyFont="1" applyFill="1" applyBorder="1" applyAlignment="1">
      <alignment horizontal="right" vertical="center"/>
    </xf>
    <xf numFmtId="179" fontId="41" fillId="5" borderId="391" xfId="1" applyNumberFormat="1" applyFont="1" applyFill="1" applyBorder="1" applyAlignment="1">
      <alignment horizontal="right" vertical="center"/>
    </xf>
    <xf numFmtId="3" fontId="41" fillId="7" borderId="108" xfId="1" applyNumberFormat="1" applyFont="1" applyFill="1" applyBorder="1" applyAlignment="1">
      <alignment horizontal="right" vertical="center"/>
    </xf>
    <xf numFmtId="177" fontId="22" fillId="7" borderId="97" xfId="1" applyNumberFormat="1" applyFont="1" applyFill="1" applyBorder="1" applyAlignment="1">
      <alignment horizontal="right" vertical="center"/>
    </xf>
    <xf numFmtId="3" fontId="41" fillId="7" borderId="111" xfId="1" applyNumberFormat="1" applyFont="1" applyFill="1" applyBorder="1" applyAlignment="1">
      <alignment horizontal="right" vertical="center"/>
    </xf>
    <xf numFmtId="3" fontId="41" fillId="0" borderId="113" xfId="1" applyNumberFormat="1" applyFont="1" applyBorder="1" applyAlignment="1">
      <alignment horizontal="right" vertical="center"/>
    </xf>
    <xf numFmtId="3" fontId="41" fillId="7" borderId="112" xfId="1" applyNumberFormat="1" applyFont="1" applyFill="1" applyBorder="1" applyAlignment="1">
      <alignment horizontal="right" vertical="center"/>
    </xf>
    <xf numFmtId="3" fontId="41" fillId="0" borderId="112" xfId="1" applyNumberFormat="1" applyFont="1" applyBorder="1" applyAlignment="1">
      <alignment horizontal="right" vertical="center"/>
    </xf>
    <xf numFmtId="3" fontId="41" fillId="7" borderId="113" xfId="1" applyNumberFormat="1" applyFont="1" applyFill="1" applyBorder="1" applyAlignment="1">
      <alignment horizontal="right" vertical="center"/>
    </xf>
    <xf numFmtId="3" fontId="41" fillId="0" borderId="111" xfId="1" applyNumberFormat="1" applyFont="1" applyBorder="1" applyAlignment="1">
      <alignment horizontal="right" vertical="center"/>
    </xf>
    <xf numFmtId="3" fontId="41" fillId="7" borderId="27" xfId="1" applyNumberFormat="1" applyFont="1" applyFill="1" applyBorder="1" applyAlignment="1">
      <alignment horizontal="right" vertical="center"/>
    </xf>
    <xf numFmtId="3" fontId="41" fillId="0" borderId="26" xfId="1" applyNumberFormat="1" applyFont="1" applyBorder="1" applyAlignment="1">
      <alignment horizontal="right" vertical="center"/>
    </xf>
    <xf numFmtId="3" fontId="41" fillId="7" borderId="26" xfId="1" applyNumberFormat="1" applyFont="1" applyFill="1" applyBorder="1" applyAlignment="1">
      <alignment horizontal="right" vertical="center"/>
    </xf>
    <xf numFmtId="3" fontId="41" fillId="0" borderId="31" xfId="1" applyNumberFormat="1" applyFont="1" applyBorder="1" applyAlignment="1">
      <alignment horizontal="right" vertical="center"/>
    </xf>
    <xf numFmtId="3" fontId="41" fillId="0" borderId="228" xfId="1" applyNumberFormat="1" applyFont="1" applyBorder="1" applyAlignment="1">
      <alignment horizontal="right" vertical="center"/>
    </xf>
    <xf numFmtId="177" fontId="41" fillId="3" borderId="50" xfId="1" applyNumberFormat="1" applyFont="1" applyFill="1" applyBorder="1" applyAlignment="1">
      <alignment horizontal="right" vertical="center"/>
    </xf>
    <xf numFmtId="177" fontId="41" fillId="3" borderId="1" xfId="1" applyNumberFormat="1" applyFont="1" applyFill="1" applyBorder="1" applyAlignment="1">
      <alignment horizontal="right" vertical="center"/>
    </xf>
    <xf numFmtId="177" fontId="41" fillId="3" borderId="115" xfId="1" applyNumberFormat="1" applyFont="1" applyFill="1" applyBorder="1" applyAlignment="1">
      <alignment horizontal="right" vertical="center"/>
    </xf>
    <xf numFmtId="3" fontId="41" fillId="0" borderId="120" xfId="1" applyNumberFormat="1" applyFont="1" applyBorder="1" applyAlignment="1">
      <alignment horizontal="right" vertical="center"/>
    </xf>
    <xf numFmtId="179" fontId="41" fillId="3" borderId="1" xfId="1" applyNumberFormat="1" applyFont="1" applyFill="1" applyBorder="1" applyAlignment="1">
      <alignment horizontal="right" vertical="center"/>
    </xf>
    <xf numFmtId="38" fontId="41" fillId="0" borderId="5" xfId="2" applyFont="1" applyFill="1" applyBorder="1" applyAlignment="1">
      <alignment horizontal="right" vertical="center"/>
    </xf>
    <xf numFmtId="179" fontId="41" fillId="5" borderId="369" xfId="1" applyNumberFormat="1" applyFont="1" applyFill="1" applyBorder="1" applyAlignment="1">
      <alignment horizontal="right" vertical="center"/>
    </xf>
    <xf numFmtId="3" fontId="41" fillId="7" borderId="120" xfId="1" applyNumberFormat="1" applyFont="1" applyFill="1" applyBorder="1" applyAlignment="1">
      <alignment horizontal="right" vertical="center"/>
    </xf>
    <xf numFmtId="177" fontId="41" fillId="7" borderId="115" xfId="1" applyNumberFormat="1" applyFont="1" applyFill="1" applyBorder="1" applyAlignment="1">
      <alignment horizontal="right" vertical="center"/>
    </xf>
    <xf numFmtId="3" fontId="14" fillId="7" borderId="36" xfId="1" applyNumberFormat="1" applyFont="1" applyFill="1" applyBorder="1" applyAlignment="1">
      <alignment horizontal="right" vertical="center"/>
    </xf>
    <xf numFmtId="3" fontId="14" fillId="0" borderId="124" xfId="1" applyNumberFormat="1" applyFont="1" applyBorder="1" applyAlignment="1">
      <alignment horizontal="right" vertical="center"/>
    </xf>
    <xf numFmtId="3" fontId="14" fillId="7" borderId="123" xfId="1" applyNumberFormat="1" applyFont="1" applyFill="1" applyBorder="1" applyAlignment="1">
      <alignment horizontal="right" vertical="center"/>
    </xf>
    <xf numFmtId="3" fontId="14" fillId="0" borderId="123" xfId="1" applyNumberFormat="1" applyFont="1" applyBorder="1" applyAlignment="1">
      <alignment horizontal="right" vertical="center"/>
    </xf>
    <xf numFmtId="3" fontId="14" fillId="7" borderId="124" xfId="1" applyNumberFormat="1" applyFont="1" applyFill="1" applyBorder="1" applyAlignment="1">
      <alignment horizontal="right" vertical="center"/>
    </xf>
    <xf numFmtId="3" fontId="14" fillId="0" borderId="36" xfId="1" applyNumberFormat="1" applyFont="1" applyBorder="1" applyAlignment="1">
      <alignment horizontal="right" vertical="center"/>
    </xf>
    <xf numFmtId="3" fontId="14" fillId="7" borderId="12" xfId="1" applyNumberFormat="1" applyFont="1" applyFill="1" applyBorder="1" applyAlignment="1">
      <alignment horizontal="right" vertical="center"/>
    </xf>
    <xf numFmtId="3" fontId="14" fillId="0" borderId="111" xfId="1" applyNumberFormat="1" applyFont="1" applyBorder="1" applyAlignment="1">
      <alignment horizontal="right" vertical="center"/>
    </xf>
    <xf numFmtId="3" fontId="14" fillId="7" borderId="111" xfId="1" applyNumberFormat="1" applyFont="1" applyFill="1" applyBorder="1" applyAlignment="1">
      <alignment horizontal="right" vertical="center"/>
    </xf>
    <xf numFmtId="3" fontId="14" fillId="0" borderId="117" xfId="1" applyNumberFormat="1" applyFont="1" applyBorder="1" applyAlignment="1">
      <alignment horizontal="right" vertical="center"/>
    </xf>
    <xf numFmtId="3" fontId="14" fillId="0" borderId="248" xfId="1" applyNumberFormat="1" applyFont="1" applyBorder="1" applyAlignment="1">
      <alignment horizontal="right" vertical="center"/>
    </xf>
    <xf numFmtId="3" fontId="14" fillId="3" borderId="127" xfId="1" applyNumberFormat="1" applyFont="1" applyFill="1" applyBorder="1" applyAlignment="1">
      <alignment horizontal="right" vertical="center"/>
    </xf>
    <xf numFmtId="177" fontId="14" fillId="3" borderId="133" xfId="1" applyNumberFormat="1" applyFont="1" applyFill="1" applyBorder="1" applyAlignment="1">
      <alignment horizontal="right" vertical="center"/>
    </xf>
    <xf numFmtId="3" fontId="14" fillId="3" borderId="126" xfId="1" applyNumberFormat="1" applyFont="1" applyFill="1" applyBorder="1" applyAlignment="1">
      <alignment horizontal="right" vertical="center"/>
    </xf>
    <xf numFmtId="177" fontId="14" fillId="3" borderId="129" xfId="1" applyNumberFormat="1" applyFont="1" applyFill="1" applyBorder="1" applyAlignment="1">
      <alignment horizontal="right" vertical="center"/>
    </xf>
    <xf numFmtId="3" fontId="14" fillId="3" borderId="130" xfId="1" applyNumberFormat="1" applyFont="1" applyFill="1" applyBorder="1" applyAlignment="1">
      <alignment horizontal="right" vertical="center"/>
    </xf>
    <xf numFmtId="177" fontId="14" fillId="3" borderId="125" xfId="1" applyNumberFormat="1" applyFont="1" applyFill="1" applyBorder="1" applyAlignment="1">
      <alignment horizontal="right" vertical="center"/>
    </xf>
    <xf numFmtId="3" fontId="14" fillId="0" borderId="134" xfId="1" applyNumberFormat="1" applyFont="1" applyBorder="1" applyAlignment="1">
      <alignment horizontal="right" vertical="center"/>
    </xf>
    <xf numFmtId="38" fontId="14" fillId="3" borderId="126" xfId="2" applyFont="1" applyFill="1" applyBorder="1" applyAlignment="1">
      <alignment horizontal="right" vertical="center"/>
    </xf>
    <xf numFmtId="179" fontId="14" fillId="3" borderId="129" xfId="1" applyNumberFormat="1" applyFont="1" applyFill="1" applyBorder="1" applyAlignment="1">
      <alignment horizontal="right" vertical="center"/>
    </xf>
    <xf numFmtId="38" fontId="14" fillId="0" borderId="166" xfId="2" applyFont="1" applyFill="1" applyBorder="1" applyAlignment="1">
      <alignment horizontal="right" vertical="center"/>
    </xf>
    <xf numFmtId="38" fontId="14" fillId="3" borderId="319" xfId="2" applyFont="1" applyFill="1" applyBorder="1" applyAlignment="1">
      <alignment horizontal="right" vertical="center"/>
    </xf>
    <xf numFmtId="38" fontId="14" fillId="5" borderId="126" xfId="2" applyFont="1" applyFill="1" applyBorder="1" applyAlignment="1">
      <alignment horizontal="right" vertical="center"/>
    </xf>
    <xf numFmtId="179" fontId="14" fillId="5" borderId="324" xfId="1" applyNumberFormat="1" applyFont="1" applyFill="1" applyBorder="1" applyAlignment="1">
      <alignment horizontal="right" vertical="center"/>
    </xf>
    <xf numFmtId="3" fontId="14" fillId="7" borderId="134" xfId="1" applyNumberFormat="1" applyFont="1" applyFill="1" applyBorder="1" applyAlignment="1">
      <alignment horizontal="right" vertical="center"/>
    </xf>
    <xf numFmtId="177" fontId="14" fillId="7" borderId="132" xfId="1" applyNumberFormat="1" applyFont="1" applyFill="1" applyBorder="1" applyAlignment="1">
      <alignment horizontal="right" vertical="center"/>
    </xf>
    <xf numFmtId="3" fontId="14" fillId="7" borderId="121" xfId="1" applyNumberFormat="1" applyFont="1" applyFill="1" applyBorder="1" applyAlignment="1">
      <alignment horizontal="right" vertical="center"/>
    </xf>
    <xf numFmtId="3" fontId="14" fillId="0" borderId="137" xfId="1" applyNumberFormat="1" applyFont="1" applyBorder="1" applyAlignment="1">
      <alignment horizontal="right" vertical="center"/>
    </xf>
    <xf numFmtId="3" fontId="14" fillId="7" borderId="136" xfId="1" applyNumberFormat="1" applyFont="1" applyFill="1" applyBorder="1" applyAlignment="1">
      <alignment horizontal="right" vertical="center"/>
    </xf>
    <xf numFmtId="3" fontId="14" fillId="0" borderId="136" xfId="1" applyNumberFormat="1" applyFont="1" applyBorder="1" applyAlignment="1">
      <alignment horizontal="right" vertical="center"/>
    </xf>
    <xf numFmtId="3" fontId="14" fillId="7" borderId="137" xfId="1" applyNumberFormat="1" applyFont="1" applyFill="1" applyBorder="1" applyAlignment="1">
      <alignment horizontal="right" vertical="center"/>
    </xf>
    <xf numFmtId="3" fontId="14" fillId="0" borderId="121" xfId="1" applyNumberFormat="1" applyFont="1" applyBorder="1" applyAlignment="1">
      <alignment horizontal="right" vertical="center"/>
    </xf>
    <xf numFmtId="3" fontId="14" fillId="7" borderId="419" xfId="1" applyNumberFormat="1" applyFont="1" applyFill="1" applyBorder="1" applyAlignment="1">
      <alignment horizontal="right" vertical="center"/>
    </xf>
    <xf numFmtId="3" fontId="14" fillId="0" borderId="141" xfId="1" applyNumberFormat="1" applyFont="1" applyBorder="1" applyAlignment="1">
      <alignment horizontal="right" vertical="center"/>
    </xf>
    <xf numFmtId="3" fontId="14" fillId="7" borderId="141" xfId="1" applyNumberFormat="1" applyFont="1" applyFill="1" applyBorder="1" applyAlignment="1">
      <alignment horizontal="right" vertical="center"/>
    </xf>
    <xf numFmtId="3" fontId="14" fillId="0" borderId="427" xfId="1" applyNumberFormat="1" applyFont="1" applyBorder="1" applyAlignment="1">
      <alignment horizontal="right" vertical="center"/>
    </xf>
    <xf numFmtId="3" fontId="14" fillId="0" borderId="430" xfId="1" applyNumberFormat="1" applyFont="1" applyBorder="1" applyAlignment="1">
      <alignment horizontal="right" vertical="center"/>
    </xf>
    <xf numFmtId="177" fontId="14" fillId="3" borderId="144" xfId="1" applyNumberFormat="1" applyFont="1" applyFill="1" applyBorder="1" applyAlignment="1">
      <alignment horizontal="right" vertical="center"/>
    </xf>
    <xf numFmtId="177" fontId="14" fillId="3" borderId="135" xfId="1" applyNumberFormat="1" applyFont="1" applyFill="1" applyBorder="1" applyAlignment="1">
      <alignment horizontal="right" vertical="center"/>
    </xf>
    <xf numFmtId="177" fontId="14" fillId="3" borderId="139" xfId="1" applyNumberFormat="1" applyFont="1" applyFill="1" applyBorder="1" applyAlignment="1">
      <alignment horizontal="right" vertical="center"/>
    </xf>
    <xf numFmtId="3" fontId="14" fillId="0" borderId="145" xfId="1" applyNumberFormat="1" applyFont="1" applyBorder="1" applyAlignment="1">
      <alignment horizontal="right" vertical="center"/>
    </xf>
    <xf numFmtId="179" fontId="14" fillId="3" borderId="135" xfId="1" applyNumberFormat="1" applyFont="1" applyFill="1" applyBorder="1" applyAlignment="1">
      <alignment horizontal="right" vertical="center"/>
    </xf>
    <xf numFmtId="38" fontId="14" fillId="0" borderId="121" xfId="2" applyFont="1" applyFill="1" applyBorder="1" applyAlignment="1">
      <alignment horizontal="right" vertical="center"/>
    </xf>
    <xf numFmtId="179" fontId="14" fillId="5" borderId="325" xfId="1" applyNumberFormat="1" applyFont="1" applyFill="1" applyBorder="1" applyAlignment="1">
      <alignment horizontal="right" vertical="center"/>
    </xf>
    <xf numFmtId="3" fontId="14" fillId="7" borderId="145" xfId="1" applyNumberFormat="1" applyFont="1" applyFill="1" applyBorder="1" applyAlignment="1">
      <alignment horizontal="right" vertical="center"/>
    </xf>
    <xf numFmtId="177" fontId="14" fillId="7" borderId="139" xfId="1" applyNumberFormat="1" applyFont="1" applyFill="1" applyBorder="1" applyAlignment="1">
      <alignment horizontal="right" vertical="center"/>
    </xf>
    <xf numFmtId="3" fontId="14" fillId="7" borderId="148" xfId="1" applyNumberFormat="1" applyFont="1" applyFill="1" applyBorder="1" applyAlignment="1">
      <alignment horizontal="right" vertical="center"/>
    </xf>
    <xf numFmtId="3" fontId="14" fillId="0" borderId="150" xfId="1" applyNumberFormat="1" applyFont="1" applyBorder="1" applyAlignment="1">
      <alignment horizontal="right" vertical="center"/>
    </xf>
    <xf numFmtId="3" fontId="14" fillId="7" borderId="149" xfId="1" applyNumberFormat="1" applyFont="1" applyFill="1" applyBorder="1" applyAlignment="1">
      <alignment horizontal="right" vertical="center"/>
    </xf>
    <xf numFmtId="3" fontId="14" fillId="0" borderId="149" xfId="1" applyNumberFormat="1" applyFont="1" applyBorder="1" applyAlignment="1">
      <alignment horizontal="right" vertical="center"/>
    </xf>
    <xf numFmtId="3" fontId="14" fillId="7" borderId="150" xfId="1" applyNumberFormat="1" applyFont="1" applyFill="1" applyBorder="1" applyAlignment="1">
      <alignment horizontal="right" vertical="center"/>
    </xf>
    <xf numFmtId="3" fontId="14" fillId="0" borderId="148" xfId="1" applyNumberFormat="1" applyFont="1" applyBorder="1" applyAlignment="1">
      <alignment horizontal="right" vertical="center"/>
    </xf>
    <xf numFmtId="3" fontId="14" fillId="7" borderId="242" xfId="1" applyNumberFormat="1" applyFont="1" applyFill="1" applyBorder="1" applyAlignment="1">
      <alignment horizontal="right" vertical="center"/>
    </xf>
    <xf numFmtId="3" fontId="14" fillId="0" borderId="154" xfId="1" applyNumberFormat="1" applyFont="1" applyBorder="1" applyAlignment="1">
      <alignment horizontal="right" vertical="center"/>
    </xf>
    <xf numFmtId="3" fontId="14" fillId="7" borderId="154" xfId="1" applyNumberFormat="1" applyFont="1" applyFill="1" applyBorder="1" applyAlignment="1">
      <alignment horizontal="right" vertical="center"/>
    </xf>
    <xf numFmtId="3" fontId="14" fillId="0" borderId="428" xfId="1" applyNumberFormat="1" applyFont="1" applyBorder="1" applyAlignment="1">
      <alignment horizontal="right" vertical="center"/>
    </xf>
    <xf numFmtId="3" fontId="14" fillId="0" borderId="318" xfId="1" applyNumberFormat="1" applyFont="1" applyBorder="1" applyAlignment="1">
      <alignment horizontal="right" vertical="center"/>
    </xf>
    <xf numFmtId="3" fontId="14" fillId="3" borderId="156" xfId="1" applyNumberFormat="1" applyFont="1" applyFill="1" applyBorder="1" applyAlignment="1">
      <alignment horizontal="right" vertical="center"/>
    </xf>
    <xf numFmtId="177" fontId="14" fillId="3" borderId="161" xfId="1" applyNumberFormat="1" applyFont="1" applyFill="1" applyBorder="1" applyAlignment="1">
      <alignment horizontal="right" vertical="center"/>
    </xf>
    <xf numFmtId="3" fontId="14" fillId="3" borderId="152" xfId="1" applyNumberFormat="1" applyFont="1" applyFill="1" applyBorder="1" applyAlignment="1">
      <alignment horizontal="right" vertical="center"/>
    </xf>
    <xf numFmtId="177" fontId="14" fillId="3" borderId="147" xfId="1" applyNumberFormat="1" applyFont="1" applyFill="1" applyBorder="1" applyAlignment="1">
      <alignment horizontal="right" vertical="center"/>
    </xf>
    <xf numFmtId="3" fontId="14" fillId="3" borderId="160" xfId="1" applyNumberFormat="1" applyFont="1" applyFill="1" applyBorder="1" applyAlignment="1">
      <alignment horizontal="right" vertical="center"/>
    </xf>
    <xf numFmtId="177" fontId="14" fillId="3" borderId="151" xfId="1" applyNumberFormat="1" applyFont="1" applyFill="1" applyBorder="1" applyAlignment="1">
      <alignment horizontal="right" vertical="center"/>
    </xf>
    <xf numFmtId="3" fontId="14" fillId="0" borderId="162" xfId="1" applyNumberFormat="1" applyFont="1" applyBorder="1" applyAlignment="1">
      <alignment horizontal="right" vertical="center"/>
    </xf>
    <xf numFmtId="38" fontId="14" fillId="3" borderId="152" xfId="2" applyFont="1" applyFill="1" applyBorder="1" applyAlignment="1">
      <alignment horizontal="right" vertical="center"/>
    </xf>
    <xf numFmtId="179" fontId="14" fillId="3" borderId="147" xfId="1" applyNumberFormat="1" applyFont="1" applyFill="1" applyBorder="1" applyAlignment="1">
      <alignment horizontal="right" vertical="center"/>
    </xf>
    <xf numFmtId="38" fontId="14" fillId="0" borderId="146" xfId="2" applyFont="1" applyFill="1" applyBorder="1" applyAlignment="1">
      <alignment horizontal="right" vertical="center"/>
    </xf>
    <xf numFmtId="38" fontId="14" fillId="3" borderId="318" xfId="2" applyFont="1" applyFill="1" applyBorder="1" applyAlignment="1">
      <alignment horizontal="right" vertical="center"/>
    </xf>
    <xf numFmtId="38" fontId="14" fillId="5" borderId="152" xfId="2" applyFont="1" applyFill="1" applyBorder="1" applyAlignment="1">
      <alignment horizontal="right" vertical="center"/>
    </xf>
    <xf numFmtId="179" fontId="14" fillId="5" borderId="392" xfId="1" applyNumberFormat="1" applyFont="1" applyFill="1" applyBorder="1" applyAlignment="1">
      <alignment horizontal="right" vertical="center"/>
    </xf>
    <xf numFmtId="3" fontId="14" fillId="7" borderId="162" xfId="1" applyNumberFormat="1" applyFont="1" applyFill="1" applyBorder="1" applyAlignment="1">
      <alignment horizontal="right" vertical="center"/>
    </xf>
    <xf numFmtId="177" fontId="14" fillId="7" borderId="151" xfId="1" applyNumberFormat="1" applyFont="1" applyFill="1" applyBorder="1" applyAlignment="1">
      <alignment horizontal="right" vertical="center"/>
    </xf>
    <xf numFmtId="3" fontId="41" fillId="7" borderId="242" xfId="1" applyNumberFormat="1" applyFont="1" applyFill="1" applyBorder="1" applyAlignment="1">
      <alignment horizontal="right" vertical="center"/>
    </xf>
    <xf numFmtId="3" fontId="41" fillId="0" borderId="154" xfId="1" applyNumberFormat="1" applyFont="1" applyBorder="1" applyAlignment="1">
      <alignment horizontal="right" vertical="center"/>
    </xf>
    <xf numFmtId="3" fontId="41" fillId="7" borderId="154" xfId="1" applyNumberFormat="1" applyFont="1" applyFill="1" applyBorder="1" applyAlignment="1">
      <alignment horizontal="right" vertical="center"/>
    </xf>
    <xf numFmtId="3" fontId="41" fillId="0" borderId="428" xfId="1" applyNumberFormat="1" applyFont="1" applyBorder="1" applyAlignment="1">
      <alignment horizontal="right" vertical="center"/>
    </xf>
    <xf numFmtId="3" fontId="41" fillId="0" borderId="318" xfId="1" applyNumberFormat="1" applyFont="1" applyBorder="1" applyAlignment="1">
      <alignment horizontal="right" vertical="center"/>
    </xf>
    <xf numFmtId="3" fontId="41" fillId="3" borderId="165" xfId="1" applyNumberFormat="1" applyFont="1" applyFill="1" applyBorder="1" applyAlignment="1">
      <alignment horizontal="right" vertical="center"/>
    </xf>
    <xf numFmtId="177" fontId="41" fillId="3" borderId="161" xfId="1" applyNumberFormat="1" applyFont="1" applyFill="1" applyBorder="1" applyAlignment="1">
      <alignment horizontal="right" vertical="center"/>
    </xf>
    <xf numFmtId="3" fontId="41" fillId="3" borderId="164" xfId="1" applyNumberFormat="1" applyFont="1" applyFill="1" applyBorder="1" applyAlignment="1">
      <alignment horizontal="right" vertical="center"/>
    </xf>
    <xf numFmtId="177" fontId="41" fillId="3" borderId="147" xfId="1" applyNumberFormat="1" applyFont="1" applyFill="1" applyBorder="1" applyAlignment="1">
      <alignment horizontal="right" vertical="center"/>
    </xf>
    <xf numFmtId="3" fontId="41" fillId="3" borderId="10" xfId="1" applyNumberFormat="1" applyFont="1" applyFill="1" applyBorder="1" applyAlignment="1">
      <alignment horizontal="right" vertical="center"/>
    </xf>
    <xf numFmtId="177" fontId="41" fillId="3" borderId="151" xfId="1" applyNumberFormat="1" applyFont="1" applyFill="1" applyBorder="1" applyAlignment="1">
      <alignment horizontal="right" vertical="center"/>
    </xf>
    <xf numFmtId="3" fontId="41" fillId="0" borderId="162" xfId="1" applyNumberFormat="1" applyFont="1" applyBorder="1" applyAlignment="1">
      <alignment horizontal="right" vertical="center"/>
    </xf>
    <xf numFmtId="38" fontId="41" fillId="3" borderId="164" xfId="2" applyFont="1" applyFill="1" applyBorder="1" applyAlignment="1">
      <alignment horizontal="right" vertical="center"/>
    </xf>
    <xf numFmtId="179" fontId="41" fillId="3" borderId="147" xfId="1" applyNumberFormat="1" applyFont="1" applyFill="1" applyBorder="1" applyAlignment="1">
      <alignment horizontal="right" vertical="center"/>
    </xf>
    <xf numFmtId="38" fontId="41" fillId="3" borderId="298" xfId="2" applyFont="1" applyFill="1" applyBorder="1" applyAlignment="1">
      <alignment horizontal="right" vertical="center"/>
    </xf>
    <xf numFmtId="179" fontId="41" fillId="3" borderId="8" xfId="1" applyNumberFormat="1" applyFont="1" applyFill="1" applyBorder="1" applyAlignment="1">
      <alignment horizontal="right" vertical="center"/>
    </xf>
    <xf numFmtId="38" fontId="41" fillId="5" borderId="164" xfId="2" applyFont="1" applyFill="1" applyBorder="1" applyAlignment="1">
      <alignment horizontal="right" vertical="center"/>
    </xf>
    <xf numFmtId="179" fontId="41" fillId="5" borderId="323" xfId="1" applyNumberFormat="1" applyFont="1" applyFill="1" applyBorder="1" applyAlignment="1">
      <alignment horizontal="right" vertical="center"/>
    </xf>
    <xf numFmtId="3" fontId="41" fillId="7" borderId="162" xfId="1" applyNumberFormat="1" applyFont="1" applyFill="1" applyBorder="1" applyAlignment="1">
      <alignment horizontal="right" vertical="center"/>
    </xf>
    <xf numFmtId="3" fontId="14" fillId="7" borderId="420" xfId="1" applyNumberFormat="1" applyFont="1" applyFill="1" applyBorder="1" applyAlignment="1">
      <alignment horizontal="right" vertical="center"/>
    </xf>
    <xf numFmtId="3" fontId="14" fillId="0" borderId="167" xfId="1" applyNumberFormat="1" applyFont="1" applyBorder="1" applyAlignment="1">
      <alignment horizontal="right" vertical="center"/>
    </xf>
    <xf numFmtId="3" fontId="14" fillId="7" borderId="167" xfId="1" applyNumberFormat="1" applyFont="1" applyFill="1" applyBorder="1" applyAlignment="1">
      <alignment horizontal="right" vertical="center"/>
    </xf>
    <xf numFmtId="3" fontId="14" fillId="0" borderId="429" xfId="1" applyNumberFormat="1" applyFont="1" applyBorder="1" applyAlignment="1">
      <alignment horizontal="right" vertical="center"/>
    </xf>
    <xf numFmtId="3" fontId="14" fillId="0" borderId="319" xfId="1" applyNumberFormat="1" applyFont="1" applyBorder="1" applyAlignment="1">
      <alignment horizontal="right" vertical="center"/>
    </xf>
    <xf numFmtId="3" fontId="14" fillId="0" borderId="169" xfId="1" applyNumberFormat="1" applyFont="1" applyBorder="1" applyAlignment="1">
      <alignment horizontal="right" vertical="center"/>
    </xf>
    <xf numFmtId="3" fontId="14" fillId="7" borderId="169" xfId="1" applyNumberFormat="1" applyFont="1" applyFill="1" applyBorder="1" applyAlignment="1">
      <alignment horizontal="right" vertical="center"/>
    </xf>
    <xf numFmtId="177" fontId="14" fillId="7" borderId="125" xfId="1" applyNumberFormat="1" applyFont="1" applyFill="1" applyBorder="1" applyAlignment="1">
      <alignment horizontal="right" vertical="center"/>
    </xf>
    <xf numFmtId="3" fontId="41" fillId="7" borderId="4" xfId="1" applyNumberFormat="1" applyFont="1" applyFill="1" applyBorder="1" applyAlignment="1">
      <alignment horizontal="right" vertical="center"/>
    </xf>
    <xf numFmtId="3" fontId="41" fillId="0" borderId="25" xfId="1" applyNumberFormat="1" applyFont="1" applyBorder="1" applyAlignment="1">
      <alignment horizontal="right" vertical="center"/>
    </xf>
    <xf numFmtId="3" fontId="41" fillId="7" borderId="24" xfId="1" applyNumberFormat="1" applyFont="1" applyFill="1" applyBorder="1" applyAlignment="1">
      <alignment horizontal="right" vertical="center"/>
    </xf>
    <xf numFmtId="3" fontId="41" fillId="0" borderId="24" xfId="1" applyNumberFormat="1" applyFont="1" applyBorder="1" applyAlignment="1">
      <alignment horizontal="right" vertical="center"/>
    </xf>
    <xf numFmtId="3" fontId="41" fillId="7" borderId="25" xfId="1" applyNumberFormat="1" applyFont="1" applyFill="1" applyBorder="1" applyAlignment="1">
      <alignment horizontal="right" vertical="center"/>
    </xf>
    <xf numFmtId="3" fontId="41" fillId="0" borderId="4" xfId="1" applyNumberFormat="1" applyFont="1" applyBorder="1" applyAlignment="1">
      <alignment horizontal="right" vertical="center"/>
    </xf>
    <xf numFmtId="3" fontId="41" fillId="7" borderId="6" xfId="1" applyNumberFormat="1" applyFont="1" applyFill="1" applyBorder="1" applyAlignment="1">
      <alignment horizontal="right" vertical="center"/>
    </xf>
    <xf numFmtId="3" fontId="41" fillId="0" borderId="5" xfId="1" applyNumberFormat="1" applyFont="1" applyBorder="1" applyAlignment="1">
      <alignment horizontal="right" vertical="center"/>
    </xf>
    <xf numFmtId="3" fontId="41" fillId="7" borderId="5" xfId="1" applyNumberFormat="1" applyFont="1" applyFill="1" applyBorder="1" applyAlignment="1">
      <alignment horizontal="right" vertical="center"/>
    </xf>
    <xf numFmtId="3" fontId="41" fillId="0" borderId="423" xfId="1" applyNumberFormat="1" applyFont="1" applyBorder="1" applyAlignment="1">
      <alignment horizontal="right" vertical="center"/>
    </xf>
    <xf numFmtId="3" fontId="41" fillId="0" borderId="298" xfId="1" applyNumberFormat="1" applyFont="1" applyBorder="1" applyAlignment="1">
      <alignment horizontal="right" vertical="center"/>
    </xf>
    <xf numFmtId="177" fontId="41" fillId="3" borderId="173" xfId="1" applyNumberFormat="1" applyFont="1" applyFill="1" applyBorder="1" applyAlignment="1">
      <alignment horizontal="right" vertical="center"/>
    </xf>
    <xf numFmtId="177" fontId="41" fillId="3" borderId="8" xfId="1" applyNumberFormat="1" applyFont="1" applyFill="1" applyBorder="1" applyAlignment="1">
      <alignment horizontal="right" vertical="center"/>
    </xf>
    <xf numFmtId="177" fontId="41" fillId="3" borderId="170" xfId="1" applyNumberFormat="1" applyFont="1" applyFill="1" applyBorder="1" applyAlignment="1">
      <alignment horizontal="right" vertical="center"/>
    </xf>
    <xf numFmtId="3" fontId="41" fillId="0" borderId="174" xfId="1" applyNumberFormat="1" applyFont="1" applyBorder="1" applyAlignment="1">
      <alignment horizontal="right" vertical="center"/>
    </xf>
    <xf numFmtId="177" fontId="41" fillId="7" borderId="170" xfId="1" applyNumberFormat="1" applyFont="1" applyFill="1" applyBorder="1" applyAlignment="1">
      <alignment horizontal="right" vertical="center"/>
    </xf>
    <xf numFmtId="179" fontId="14" fillId="3" borderId="139" xfId="1" applyNumberFormat="1" applyFont="1" applyFill="1" applyBorder="1" applyAlignment="1">
      <alignment horizontal="right" vertical="center"/>
    </xf>
    <xf numFmtId="179" fontId="14" fillId="3" borderId="136" xfId="1" applyNumberFormat="1" applyFont="1" applyFill="1" applyBorder="1" applyAlignment="1">
      <alignment horizontal="right" vertical="center"/>
    </xf>
    <xf numFmtId="3" fontId="14" fillId="0" borderId="242" xfId="1" applyNumberFormat="1" applyFont="1" applyBorder="1" applyAlignment="1">
      <alignment horizontal="right" vertical="center"/>
    </xf>
    <xf numFmtId="3" fontId="14" fillId="3" borderId="102" xfId="1" applyNumberFormat="1" applyFont="1" applyFill="1" applyBorder="1" applyAlignment="1">
      <alignment horizontal="right" vertical="center"/>
    </xf>
    <xf numFmtId="3" fontId="14" fillId="3" borderId="100" xfId="1" applyNumberFormat="1" applyFont="1" applyFill="1" applyBorder="1" applyAlignment="1">
      <alignment horizontal="right" vertical="center"/>
    </xf>
    <xf numFmtId="3" fontId="14" fillId="3" borderId="32" xfId="1" applyNumberFormat="1" applyFont="1" applyFill="1" applyBorder="1" applyAlignment="1">
      <alignment horizontal="right" vertical="center"/>
    </xf>
    <xf numFmtId="38" fontId="14" fillId="3" borderId="116" xfId="2" applyFont="1" applyFill="1" applyBorder="1" applyAlignment="1">
      <alignment horizontal="right" vertical="center"/>
    </xf>
    <xf numFmtId="179" fontId="14" fillId="3" borderId="151" xfId="1" applyNumberFormat="1" applyFont="1" applyFill="1" applyBorder="1" applyAlignment="1">
      <alignment horizontal="right" vertical="center"/>
    </xf>
    <xf numFmtId="38" fontId="14" fillId="3" borderId="100" xfId="2" applyFont="1" applyFill="1" applyBorder="1" applyAlignment="1">
      <alignment horizontal="right" vertical="center"/>
    </xf>
    <xf numFmtId="179" fontId="14" fillId="3" borderId="149" xfId="1" applyNumberFormat="1" applyFont="1" applyFill="1" applyBorder="1" applyAlignment="1">
      <alignment horizontal="right" vertical="center"/>
    </xf>
    <xf numFmtId="38" fontId="14" fillId="0" borderId="148" xfId="2" applyFont="1" applyFill="1" applyBorder="1" applyAlignment="1">
      <alignment horizontal="right" vertical="center"/>
    </xf>
    <xf numFmtId="38" fontId="14" fillId="3" borderId="228" xfId="2" applyFont="1" applyFill="1" applyBorder="1" applyAlignment="1">
      <alignment horizontal="right" vertical="center"/>
    </xf>
    <xf numFmtId="38" fontId="14" fillId="5" borderId="100" xfId="2" applyFont="1" applyFill="1" applyBorder="1" applyAlignment="1">
      <alignment horizontal="right" vertical="center"/>
    </xf>
    <xf numFmtId="179" fontId="41" fillId="5" borderId="392" xfId="1" applyNumberFormat="1" applyFont="1" applyFill="1" applyBorder="1" applyAlignment="1">
      <alignment horizontal="right" vertical="center"/>
    </xf>
    <xf numFmtId="177" fontId="14" fillId="3" borderId="183" xfId="1" applyNumberFormat="1" applyFont="1" applyFill="1" applyBorder="1" applyAlignment="1">
      <alignment horizontal="right" vertical="center"/>
    </xf>
    <xf numFmtId="177" fontId="14" fillId="3" borderId="122" xfId="1" applyNumberFormat="1" applyFont="1" applyFill="1" applyBorder="1" applyAlignment="1">
      <alignment horizontal="right" vertical="center"/>
    </xf>
    <xf numFmtId="177" fontId="14" fillId="3" borderId="182" xfId="1" applyNumberFormat="1" applyFont="1" applyFill="1" applyBorder="1" applyAlignment="1">
      <alignment horizontal="right" vertical="center"/>
    </xf>
    <xf numFmtId="179" fontId="14" fillId="3" borderId="122" xfId="1" applyNumberFormat="1" applyFont="1" applyFill="1" applyBorder="1" applyAlignment="1">
      <alignment horizontal="right" vertical="center"/>
    </xf>
    <xf numFmtId="179" fontId="14" fillId="5" borderId="393" xfId="1" applyNumberFormat="1" applyFont="1" applyFill="1" applyBorder="1" applyAlignment="1">
      <alignment horizontal="right" vertical="center"/>
    </xf>
    <xf numFmtId="3" fontId="14" fillId="3" borderId="175" xfId="1" applyNumberFormat="1" applyFont="1" applyFill="1" applyBorder="1" applyAlignment="1">
      <alignment horizontal="right" vertical="center"/>
    </xf>
    <xf numFmtId="177" fontId="14" fillId="3" borderId="181" xfId="1" applyNumberFormat="1" applyFont="1" applyFill="1" applyBorder="1" applyAlignment="1">
      <alignment horizontal="right" vertical="center"/>
    </xf>
    <xf numFmtId="3" fontId="14" fillId="3" borderId="116" xfId="1" applyNumberFormat="1" applyFont="1" applyFill="1" applyBorder="1" applyAlignment="1">
      <alignment horizontal="right" vertical="center"/>
    </xf>
    <xf numFmtId="177" fontId="14" fillId="3" borderId="179" xfId="1" applyNumberFormat="1" applyFont="1" applyFill="1" applyBorder="1" applyAlignment="1">
      <alignment horizontal="right" vertical="center"/>
    </xf>
    <xf numFmtId="3" fontId="14" fillId="3" borderId="180" xfId="1" applyNumberFormat="1" applyFont="1" applyFill="1" applyBorder="1" applyAlignment="1">
      <alignment horizontal="right" vertical="center"/>
    </xf>
    <xf numFmtId="177" fontId="14" fillId="3" borderId="177" xfId="1" applyNumberFormat="1" applyFont="1" applyFill="1" applyBorder="1" applyAlignment="1">
      <alignment horizontal="right" vertical="center"/>
    </xf>
    <xf numFmtId="179" fontId="14" fillId="3" borderId="179" xfId="1" applyNumberFormat="1" applyFont="1" applyFill="1" applyBorder="1" applyAlignment="1">
      <alignment horizontal="right" vertical="center"/>
    </xf>
    <xf numFmtId="38" fontId="14" fillId="3" borderId="248" xfId="2" applyFont="1" applyFill="1" applyBorder="1" applyAlignment="1">
      <alignment horizontal="right" vertical="center"/>
    </xf>
    <xf numFmtId="38" fontId="14" fillId="5" borderId="116" xfId="2" applyFont="1" applyFill="1" applyBorder="1" applyAlignment="1">
      <alignment horizontal="right" vertical="center"/>
    </xf>
    <xf numFmtId="179" fontId="14" fillId="5" borderId="326" xfId="1" applyNumberFormat="1" applyFont="1" applyFill="1" applyBorder="1" applyAlignment="1">
      <alignment horizontal="right" vertical="center"/>
    </xf>
    <xf numFmtId="177" fontId="14" fillId="7" borderId="177" xfId="1" applyNumberFormat="1" applyFont="1" applyFill="1" applyBorder="1" applyAlignment="1">
      <alignment horizontal="right" vertical="center"/>
    </xf>
    <xf numFmtId="38" fontId="41" fillId="7" borderId="5" xfId="2" applyFont="1" applyFill="1" applyBorder="1" applyAlignment="1">
      <alignment vertical="center"/>
    </xf>
    <xf numFmtId="38" fontId="41" fillId="0" borderId="5" xfId="2" applyFont="1" applyBorder="1" applyAlignment="1">
      <alignment vertical="center"/>
    </xf>
    <xf numFmtId="3" fontId="41" fillId="7" borderId="7" xfId="1" applyNumberFormat="1" applyFont="1" applyFill="1" applyBorder="1" applyAlignment="1">
      <alignment horizontal="right" vertical="center"/>
    </xf>
    <xf numFmtId="3" fontId="41" fillId="0" borderId="7" xfId="1" applyNumberFormat="1" applyFont="1" applyBorder="1" applyAlignment="1">
      <alignment horizontal="right" vertical="center"/>
    </xf>
    <xf numFmtId="177" fontId="11" fillId="6" borderId="8" xfId="1" applyNumberFormat="1" applyFont="1" applyFill="1" applyBorder="1" applyAlignment="1">
      <alignment horizontal="left" vertical="center" wrapText="1"/>
    </xf>
    <xf numFmtId="177" fontId="11" fillId="7" borderId="9" xfId="1" applyNumberFormat="1" applyFont="1" applyFill="1" applyBorder="1" applyAlignment="1">
      <alignment horizontal="left" vertical="center" wrapText="1"/>
    </xf>
    <xf numFmtId="3" fontId="41" fillId="0" borderId="0" xfId="1" applyNumberFormat="1" applyFont="1" applyAlignment="1">
      <alignment horizontal="right" vertical="center"/>
    </xf>
    <xf numFmtId="3" fontId="14" fillId="7" borderId="189" xfId="1" applyNumberFormat="1" applyFont="1" applyFill="1" applyBorder="1" applyAlignment="1">
      <alignment horizontal="right" vertical="center"/>
    </xf>
    <xf numFmtId="3" fontId="14" fillId="0" borderId="189" xfId="1" applyNumberFormat="1" applyFont="1" applyBorder="1" applyAlignment="1">
      <alignment horizontal="right" vertical="center"/>
    </xf>
    <xf numFmtId="3" fontId="14" fillId="7" borderId="166" xfId="1" applyNumberFormat="1" applyFont="1" applyFill="1" applyBorder="1" applyAlignment="1">
      <alignment horizontal="right" vertical="center"/>
    </xf>
    <xf numFmtId="3" fontId="14" fillId="0" borderId="166" xfId="1" applyNumberFormat="1" applyFont="1" applyBorder="1" applyAlignment="1">
      <alignment horizontal="right" vertical="center"/>
    </xf>
    <xf numFmtId="3" fontId="14" fillId="7" borderId="185" xfId="1" applyNumberFormat="1" applyFont="1" applyFill="1" applyBorder="1" applyAlignment="1">
      <alignment horizontal="right" vertical="center"/>
    </xf>
    <xf numFmtId="3" fontId="14" fillId="0" borderId="185" xfId="1" applyNumberFormat="1" applyFont="1" applyBorder="1" applyAlignment="1">
      <alignment horizontal="right" vertical="center"/>
    </xf>
    <xf numFmtId="3" fontId="14" fillId="7" borderId="146" xfId="1" applyNumberFormat="1" applyFont="1" applyFill="1" applyBorder="1" applyAlignment="1">
      <alignment horizontal="right" vertical="center"/>
    </xf>
    <xf numFmtId="3" fontId="14" fillId="0" borderId="146" xfId="1" applyNumberFormat="1" applyFont="1" applyBorder="1" applyAlignment="1">
      <alignment horizontal="right" vertical="center"/>
    </xf>
    <xf numFmtId="3" fontId="41" fillId="7" borderId="9" xfId="1" applyNumberFormat="1" applyFont="1" applyFill="1" applyBorder="1" applyAlignment="1">
      <alignment horizontal="right" vertical="center"/>
    </xf>
    <xf numFmtId="3" fontId="41" fillId="0" borderId="9" xfId="1" applyNumberFormat="1" applyFont="1" applyBorder="1" applyAlignment="1">
      <alignment horizontal="right" vertical="center"/>
    </xf>
    <xf numFmtId="3" fontId="41" fillId="7" borderId="174" xfId="1" applyNumberFormat="1" applyFont="1" applyFill="1" applyBorder="1" applyAlignment="1">
      <alignment horizontal="right" vertical="center"/>
    </xf>
    <xf numFmtId="3" fontId="14" fillId="7" borderId="29" xfId="1" applyNumberFormat="1" applyFont="1" applyFill="1" applyBorder="1" applyAlignment="1">
      <alignment horizontal="right" vertical="center"/>
    </xf>
    <xf numFmtId="3" fontId="14" fillId="0" borderId="29" xfId="1" applyNumberFormat="1" applyFont="1" applyBorder="1" applyAlignment="1">
      <alignment horizontal="right" vertical="center"/>
    </xf>
    <xf numFmtId="3" fontId="14" fillId="7" borderId="26" xfId="1" applyNumberFormat="1" applyFont="1" applyFill="1" applyBorder="1" applyAlignment="1">
      <alignment horizontal="right" vertical="center"/>
    </xf>
    <xf numFmtId="3" fontId="14" fillId="0" borderId="26" xfId="1" applyNumberFormat="1" applyFont="1" applyBorder="1" applyAlignment="1">
      <alignment horizontal="right" vertical="center"/>
    </xf>
    <xf numFmtId="3" fontId="14" fillId="7" borderId="27" xfId="1" applyNumberFormat="1" applyFont="1" applyFill="1" applyBorder="1" applyAlignment="1">
      <alignment horizontal="right" vertical="center"/>
    </xf>
    <xf numFmtId="3" fontId="14" fillId="0" borderId="31" xfId="1" applyNumberFormat="1" applyFont="1" applyBorder="1" applyAlignment="1">
      <alignment horizontal="right" vertical="center"/>
    </xf>
    <xf numFmtId="3" fontId="14" fillId="0" borderId="228" xfId="1" applyNumberFormat="1" applyFont="1" applyBorder="1" applyAlignment="1">
      <alignment horizontal="right" vertical="center"/>
    </xf>
    <xf numFmtId="3" fontId="14" fillId="0" borderId="120" xfId="1" applyNumberFormat="1" applyFont="1" applyBorder="1" applyAlignment="1">
      <alignment horizontal="right" vertical="center"/>
    </xf>
    <xf numFmtId="3" fontId="14" fillId="7" borderId="120" xfId="1" applyNumberFormat="1" applyFont="1" applyFill="1" applyBorder="1" applyAlignment="1">
      <alignment horizontal="right" vertical="center"/>
    </xf>
    <xf numFmtId="3" fontId="41" fillId="0" borderId="28" xfId="1" applyNumberFormat="1" applyFont="1" applyBorder="1" applyAlignment="1">
      <alignment horizontal="right" vertical="center"/>
    </xf>
    <xf numFmtId="3" fontId="41" fillId="7" borderId="28" xfId="1" applyNumberFormat="1" applyFont="1" applyFill="1" applyBorder="1" applyAlignment="1">
      <alignment horizontal="right" vertical="center"/>
    </xf>
    <xf numFmtId="3" fontId="41" fillId="7" borderId="29" xfId="1" applyNumberFormat="1" applyFont="1" applyFill="1" applyBorder="1" applyAlignment="1">
      <alignment horizontal="right" vertical="center"/>
    </xf>
    <xf numFmtId="3" fontId="41" fillId="0" borderId="29" xfId="1" applyNumberFormat="1" applyFont="1" applyBorder="1" applyAlignment="1">
      <alignment horizontal="right" vertical="center"/>
    </xf>
    <xf numFmtId="177" fontId="41" fillId="3" borderId="173" xfId="1" applyNumberFormat="1" applyFont="1" applyFill="1" applyBorder="1" applyAlignment="1">
      <alignment horizontal="center" vertical="center"/>
    </xf>
    <xf numFmtId="177" fontId="41" fillId="3" borderId="8" xfId="1" applyNumberFormat="1" applyFont="1" applyFill="1" applyBorder="1" applyAlignment="1">
      <alignment horizontal="center" vertical="center"/>
    </xf>
    <xf numFmtId="177" fontId="41" fillId="3" borderId="170" xfId="1" applyNumberFormat="1" applyFont="1" applyFill="1" applyBorder="1" applyAlignment="1">
      <alignment horizontal="center" vertical="center"/>
    </xf>
    <xf numFmtId="179" fontId="41" fillId="3" borderId="8" xfId="1" applyNumberFormat="1" applyFont="1" applyFill="1" applyBorder="1" applyAlignment="1">
      <alignment horizontal="center" vertical="center"/>
    </xf>
    <xf numFmtId="179" fontId="41" fillId="5" borderId="323" xfId="1" applyNumberFormat="1" applyFont="1" applyFill="1" applyBorder="1" applyAlignment="1">
      <alignment horizontal="center" vertical="center"/>
    </xf>
    <xf numFmtId="177" fontId="14" fillId="6" borderId="390" xfId="1" applyNumberFormat="1" applyFont="1" applyFill="1" applyBorder="1" applyAlignment="1">
      <alignment horizontal="left" vertical="center" wrapText="1"/>
    </xf>
    <xf numFmtId="0" fontId="41" fillId="7" borderId="444" xfId="1" applyFont="1" applyFill="1" applyBorder="1" applyAlignment="1">
      <alignment horizontal="center" vertical="center"/>
    </xf>
    <xf numFmtId="177" fontId="14" fillId="7" borderId="446" xfId="1" applyNumberFormat="1" applyFont="1" applyFill="1" applyBorder="1" applyAlignment="1">
      <alignment horizontal="left" vertical="center" wrapText="1"/>
    </xf>
    <xf numFmtId="3" fontId="49" fillId="0" borderId="38" xfId="1" applyNumberFormat="1" applyFont="1" applyBorder="1" applyAlignment="1">
      <alignment horizontal="right" vertical="center"/>
    </xf>
    <xf numFmtId="3" fontId="49" fillId="0" borderId="39" xfId="1" applyNumberFormat="1" applyFont="1" applyBorder="1" applyAlignment="1">
      <alignment horizontal="right" vertical="center"/>
    </xf>
    <xf numFmtId="3" fontId="49" fillId="0" borderId="44" xfId="1" applyNumberFormat="1" applyFont="1" applyBorder="1" applyAlignment="1">
      <alignment horizontal="right" vertical="center"/>
    </xf>
    <xf numFmtId="3" fontId="49" fillId="0" borderId="195" xfId="1" applyNumberFormat="1" applyFont="1" applyBorder="1" applyAlignment="1">
      <alignment horizontal="right" vertical="center"/>
    </xf>
    <xf numFmtId="3" fontId="49" fillId="0" borderId="193" xfId="1" applyNumberFormat="1" applyFont="1" applyBorder="1" applyAlignment="1">
      <alignment horizontal="right" vertical="center"/>
    </xf>
    <xf numFmtId="3" fontId="49" fillId="3" borderId="194" xfId="1" applyNumberFormat="1" applyFont="1" applyFill="1" applyBorder="1" applyAlignment="1">
      <alignment horizontal="right" vertical="center"/>
    </xf>
    <xf numFmtId="177" fontId="49" fillId="3" borderId="109" xfId="1" applyNumberFormat="1" applyFont="1" applyFill="1" applyBorder="1" applyAlignment="1">
      <alignment horizontal="right" vertical="center"/>
    </xf>
    <xf numFmtId="3" fontId="49" fillId="3" borderId="40" xfId="1" applyNumberFormat="1" applyFont="1" applyFill="1" applyBorder="1" applyAlignment="1">
      <alignment horizontal="right" vertical="center"/>
    </xf>
    <xf numFmtId="177" fontId="49" fillId="3" borderId="90" xfId="1" applyNumberFormat="1" applyFont="1" applyFill="1" applyBorder="1" applyAlignment="1">
      <alignment horizontal="right" vertical="center"/>
    </xf>
    <xf numFmtId="38" fontId="49" fillId="3" borderId="194" xfId="2" applyFont="1" applyFill="1" applyBorder="1" applyAlignment="1">
      <alignment horizontal="right" vertical="center"/>
    </xf>
    <xf numFmtId="38" fontId="41" fillId="0" borderId="110" xfId="2" applyFont="1" applyFill="1" applyBorder="1" applyAlignment="1">
      <alignment horizontal="right" vertical="center"/>
    </xf>
    <xf numFmtId="3" fontId="41" fillId="5" borderId="198" xfId="1" applyNumberFormat="1" applyFont="1" applyFill="1" applyBorder="1" applyAlignment="1">
      <alignment horizontal="right" vertical="center"/>
    </xf>
    <xf numFmtId="177" fontId="41" fillId="5" borderId="90" xfId="1" applyNumberFormat="1" applyFont="1" applyFill="1" applyBorder="1" applyAlignment="1">
      <alignment horizontal="right" vertical="center"/>
    </xf>
    <xf numFmtId="3" fontId="49" fillId="0" borderId="26" xfId="1" applyNumberFormat="1" applyFont="1" applyBorder="1" applyAlignment="1">
      <alignment horizontal="right" vertical="center"/>
    </xf>
    <xf numFmtId="3" fontId="49" fillId="0" borderId="96" xfId="1" applyNumberFormat="1" applyFont="1" applyBorder="1" applyAlignment="1">
      <alignment horizontal="right" vertical="center"/>
    </xf>
    <xf numFmtId="3" fontId="49" fillId="0" borderId="199" xfId="1" applyNumberFormat="1" applyFont="1" applyBorder="1" applyAlignment="1">
      <alignment horizontal="right" vertical="center"/>
    </xf>
    <xf numFmtId="3" fontId="49" fillId="0" borderId="95" xfId="1" applyNumberFormat="1" applyFont="1" applyBorder="1" applyAlignment="1">
      <alignment horizontal="right" vertical="center"/>
    </xf>
    <xf numFmtId="3" fontId="49" fillId="0" borderId="203" xfId="1" applyNumberFormat="1" applyFont="1" applyBorder="1" applyAlignment="1">
      <alignment horizontal="right" vertical="center"/>
    </xf>
    <xf numFmtId="3" fontId="49" fillId="0" borderId="205" xfId="1" applyNumberFormat="1" applyFont="1" applyBorder="1" applyAlignment="1">
      <alignment horizontal="right" vertical="center"/>
    </xf>
    <xf numFmtId="3" fontId="49" fillId="3" borderId="201" xfId="1" applyNumberFormat="1" applyFont="1" applyFill="1" applyBorder="1" applyAlignment="1">
      <alignment horizontal="right" vertical="center"/>
    </xf>
    <xf numFmtId="177" fontId="49" fillId="3" borderId="204" xfId="1" applyNumberFormat="1" applyFont="1" applyFill="1" applyBorder="1" applyAlignment="1">
      <alignment horizontal="right" vertical="center"/>
    </xf>
    <xf numFmtId="3" fontId="49" fillId="3" borderId="58" xfId="1" applyNumberFormat="1" applyFont="1" applyFill="1" applyBorder="1" applyAlignment="1">
      <alignment horizontal="right" vertical="center"/>
    </xf>
    <xf numFmtId="177" fontId="49" fillId="3" borderId="200" xfId="1" applyNumberFormat="1" applyFont="1" applyFill="1" applyBorder="1" applyAlignment="1">
      <alignment horizontal="right" vertical="center"/>
    </xf>
    <xf numFmtId="38" fontId="49" fillId="3" borderId="201" xfId="2" applyFont="1" applyFill="1" applyBorder="1" applyAlignment="1">
      <alignment horizontal="right" vertical="center"/>
    </xf>
    <xf numFmtId="38" fontId="41" fillId="0" borderId="206" xfId="2" applyFont="1" applyFill="1" applyBorder="1" applyAlignment="1">
      <alignment horizontal="right" vertical="center"/>
    </xf>
    <xf numFmtId="3" fontId="41" fillId="5" borderId="208" xfId="1" applyNumberFormat="1" applyFont="1" applyFill="1" applyBorder="1" applyAlignment="1">
      <alignment horizontal="right" vertical="center"/>
    </xf>
    <xf numFmtId="177" fontId="41" fillId="5" borderId="209" xfId="1" applyNumberFormat="1" applyFont="1" applyFill="1" applyBorder="1" applyAlignment="1">
      <alignment horizontal="right" vertical="center"/>
    </xf>
    <xf numFmtId="0" fontId="14" fillId="5" borderId="0" xfId="1" applyFont="1" applyFill="1"/>
    <xf numFmtId="0" fontId="14" fillId="0" borderId="0" xfId="0" applyFont="1">
      <alignment vertical="center"/>
    </xf>
    <xf numFmtId="0" fontId="49" fillId="0" borderId="0" xfId="1" applyFont="1"/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32" fillId="7" borderId="5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32" fillId="7" borderId="7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32" fillId="7" borderId="9" xfId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423" xfId="1" applyFont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4" fillId="4" borderId="423" xfId="1" applyFont="1" applyFill="1" applyBorder="1" applyAlignment="1">
      <alignment horizontal="center" vertical="center"/>
    </xf>
    <xf numFmtId="0" fontId="14" fillId="3" borderId="424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332" xfId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/>
    </xf>
    <xf numFmtId="38" fontId="28" fillId="6" borderId="9" xfId="2" applyFont="1" applyFill="1" applyBorder="1" applyAlignment="1">
      <alignment horizontal="center" vertical="center" wrapText="1"/>
    </xf>
    <xf numFmtId="38" fontId="28" fillId="7" borderId="9" xfId="2" applyFont="1" applyFill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0" fontId="41" fillId="0" borderId="1" xfId="1" applyFont="1" applyBorder="1" applyAlignment="1">
      <alignment vertical="center"/>
    </xf>
    <xf numFmtId="0" fontId="41" fillId="4" borderId="1" xfId="1" applyFont="1" applyFill="1" applyBorder="1" applyAlignment="1">
      <alignment vertical="center"/>
    </xf>
    <xf numFmtId="0" fontId="41" fillId="0" borderId="8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38" fontId="14" fillId="7" borderId="13" xfId="2" applyFont="1" applyFill="1" applyBorder="1"/>
    <xf numFmtId="38" fontId="14" fillId="0" borderId="13" xfId="2" applyFont="1" applyBorder="1"/>
    <xf numFmtId="38" fontId="14" fillId="7" borderId="15" xfId="2" applyFont="1" applyFill="1" applyBorder="1"/>
    <xf numFmtId="38" fontId="14" fillId="0" borderId="15" xfId="2" applyFont="1" applyBorder="1"/>
    <xf numFmtId="38" fontId="14" fillId="7" borderId="16" xfId="2" applyFont="1" applyFill="1" applyBorder="1"/>
    <xf numFmtId="38" fontId="14" fillId="0" borderId="16" xfId="2" applyFont="1" applyBorder="1"/>
    <xf numFmtId="38" fontId="14" fillId="0" borderId="13" xfId="2" applyFont="1" applyFill="1" applyBorder="1"/>
    <xf numFmtId="38" fontId="14" fillId="0" borderId="17" xfId="2" applyFont="1" applyFill="1" applyBorder="1"/>
    <xf numFmtId="38" fontId="14" fillId="3" borderId="18" xfId="2" applyFont="1" applyFill="1" applyBorder="1"/>
    <xf numFmtId="38" fontId="14" fillId="4" borderId="17" xfId="2" applyFont="1" applyFill="1" applyBorder="1"/>
    <xf numFmtId="38" fontId="14" fillId="3" borderId="22" xfId="2" applyFont="1" applyFill="1" applyBorder="1"/>
    <xf numFmtId="38" fontId="14" fillId="0" borderId="327" xfId="2" applyFont="1" applyFill="1" applyBorder="1"/>
    <xf numFmtId="38" fontId="14" fillId="3" borderId="19" xfId="2" applyFont="1" applyFill="1" applyBorder="1"/>
    <xf numFmtId="38" fontId="14" fillId="3" borderId="333" xfId="2" applyFont="1" applyFill="1" applyBorder="1"/>
    <xf numFmtId="38" fontId="14" fillId="5" borderId="19" xfId="2" applyFont="1" applyFill="1" applyBorder="1"/>
    <xf numFmtId="2" fontId="14" fillId="7" borderId="26" xfId="2" applyNumberFormat="1" applyFont="1" applyFill="1" applyBorder="1"/>
    <xf numFmtId="179" fontId="14" fillId="0" borderId="26" xfId="2" applyNumberFormat="1" applyFont="1" applyBorder="1"/>
    <xf numFmtId="179" fontId="14" fillId="7" borderId="28" xfId="2" applyNumberFormat="1" applyFont="1" applyFill="1" applyBorder="1"/>
    <xf numFmtId="179" fontId="14" fillId="0" borderId="28" xfId="2" applyNumberFormat="1" applyFont="1" applyBorder="1"/>
    <xf numFmtId="179" fontId="14" fillId="7" borderId="29" xfId="2" applyNumberFormat="1" applyFont="1" applyFill="1" applyBorder="1"/>
    <xf numFmtId="179" fontId="14" fillId="0" borderId="29" xfId="2" applyNumberFormat="1" applyFont="1" applyFill="1" applyBorder="1"/>
    <xf numFmtId="179" fontId="14" fillId="7" borderId="26" xfId="2" applyNumberFormat="1" applyFont="1" applyFill="1" applyBorder="1"/>
    <xf numFmtId="179" fontId="14" fillId="0" borderId="26" xfId="2" applyNumberFormat="1" applyFont="1" applyFill="1" applyBorder="1"/>
    <xf numFmtId="179" fontId="14" fillId="0" borderId="31" xfId="2" applyNumberFormat="1" applyFont="1" applyFill="1" applyBorder="1"/>
    <xf numFmtId="179" fontId="14" fillId="3" borderId="32" xfId="2" applyNumberFormat="1" applyFont="1" applyFill="1" applyBorder="1"/>
    <xf numFmtId="179" fontId="14" fillId="4" borderId="31" xfId="2" applyNumberFormat="1" applyFont="1" applyFill="1" applyBorder="1"/>
    <xf numFmtId="179" fontId="14" fillId="3" borderId="34" xfId="2" applyNumberFormat="1" applyFont="1" applyFill="1" applyBorder="1"/>
    <xf numFmtId="179" fontId="14" fillId="0" borderId="328" xfId="2" applyNumberFormat="1" applyFont="1" applyFill="1" applyBorder="1"/>
    <xf numFmtId="179" fontId="14" fillId="3" borderId="1" xfId="2" applyNumberFormat="1" applyFont="1" applyFill="1" applyBorder="1"/>
    <xf numFmtId="179" fontId="14" fillId="3" borderId="334" xfId="2" applyNumberFormat="1" applyFont="1" applyFill="1" applyBorder="1"/>
    <xf numFmtId="179" fontId="14" fillId="5" borderId="1" xfId="2" applyNumberFormat="1" applyFont="1" applyFill="1" applyBorder="1"/>
    <xf numFmtId="176" fontId="14" fillId="7" borderId="26" xfId="2" applyNumberFormat="1" applyFont="1" applyFill="1" applyBorder="1"/>
    <xf numFmtId="179" fontId="14" fillId="7" borderId="39" xfId="2" applyNumberFormat="1" applyFont="1" applyFill="1" applyBorder="1"/>
    <xf numFmtId="179" fontId="14" fillId="0" borderId="39" xfId="2" applyNumberFormat="1" applyFont="1" applyFill="1" applyBorder="1"/>
    <xf numFmtId="179" fontId="14" fillId="7" borderId="41" xfId="2" applyNumberFormat="1" applyFont="1" applyFill="1" applyBorder="1"/>
    <xf numFmtId="179" fontId="14" fillId="0" borderId="41" xfId="2" applyNumberFormat="1" applyFont="1" applyFill="1" applyBorder="1"/>
    <xf numFmtId="179" fontId="14" fillId="3" borderId="43" xfId="2" applyNumberFormat="1" applyFont="1" applyFill="1" applyBorder="1"/>
    <xf numFmtId="179" fontId="14" fillId="3" borderId="40" xfId="2" applyNumberFormat="1" applyFont="1" applyFill="1" applyBorder="1"/>
    <xf numFmtId="179" fontId="14" fillId="0" borderId="329" xfId="2" applyNumberFormat="1" applyFont="1" applyFill="1" applyBorder="1"/>
    <xf numFmtId="176" fontId="14" fillId="7" borderId="41" xfId="2" applyNumberFormat="1" applyFont="1" applyFill="1" applyBorder="1"/>
    <xf numFmtId="38" fontId="41" fillId="0" borderId="47" xfId="2" applyFont="1" applyFill="1" applyBorder="1" applyAlignment="1">
      <alignment vertical="center"/>
    </xf>
    <xf numFmtId="38" fontId="41" fillId="0" borderId="48" xfId="2" applyFont="1" applyFill="1" applyBorder="1" applyAlignment="1">
      <alignment vertical="center"/>
    </xf>
    <xf numFmtId="38" fontId="41" fillId="0" borderId="0" xfId="2" applyFont="1" applyFill="1" applyBorder="1" applyAlignment="1">
      <alignment vertical="center"/>
    </xf>
    <xf numFmtId="38" fontId="41" fillId="4" borderId="48" xfId="2" applyFont="1" applyFill="1" applyBorder="1" applyAlignment="1">
      <alignment vertical="center"/>
    </xf>
    <xf numFmtId="38" fontId="14" fillId="0" borderId="48" xfId="2" applyFont="1" applyFill="1" applyBorder="1" applyAlignment="1">
      <alignment vertical="center"/>
    </xf>
    <xf numFmtId="38" fontId="14" fillId="0" borderId="94" xfId="2" applyFont="1" applyFill="1" applyBorder="1" applyAlignment="1">
      <alignment vertical="center"/>
    </xf>
    <xf numFmtId="0" fontId="14" fillId="7" borderId="13" xfId="2" applyNumberFormat="1" applyFont="1" applyFill="1" applyBorder="1"/>
    <xf numFmtId="0" fontId="14" fillId="0" borderId="13" xfId="2" applyNumberFormat="1" applyFont="1" applyBorder="1"/>
    <xf numFmtId="0" fontId="14" fillId="7" borderId="16" xfId="2" applyNumberFormat="1" applyFont="1" applyFill="1" applyBorder="1"/>
    <xf numFmtId="0" fontId="14" fillId="0" borderId="16" xfId="2" applyNumberFormat="1" applyFont="1" applyBorder="1"/>
    <xf numFmtId="0" fontId="14" fillId="0" borderId="13" xfId="2" applyNumberFormat="1" applyFont="1" applyFill="1" applyBorder="1"/>
    <xf numFmtId="0" fontId="14" fillId="0" borderId="17" xfId="2" applyNumberFormat="1" applyFont="1" applyFill="1" applyBorder="1"/>
    <xf numFmtId="0" fontId="14" fillId="3" borderId="18" xfId="2" applyNumberFormat="1" applyFont="1" applyFill="1" applyBorder="1"/>
    <xf numFmtId="0" fontId="14" fillId="4" borderId="17" xfId="2" applyNumberFormat="1" applyFont="1" applyFill="1" applyBorder="1"/>
    <xf numFmtId="0" fontId="14" fillId="3" borderId="22" xfId="2" applyNumberFormat="1" applyFont="1" applyFill="1" applyBorder="1"/>
    <xf numFmtId="0" fontId="14" fillId="3" borderId="19" xfId="2" applyNumberFormat="1" applyFont="1" applyFill="1" applyBorder="1"/>
    <xf numFmtId="0" fontId="14" fillId="3" borderId="333" xfId="2" applyNumberFormat="1" applyFont="1" applyFill="1" applyBorder="1"/>
    <xf numFmtId="0" fontId="14" fillId="5" borderId="19" xfId="2" applyNumberFormat="1" applyFont="1" applyFill="1" applyBorder="1"/>
    <xf numFmtId="179" fontId="14" fillId="3" borderId="49" xfId="2" applyNumberFormat="1" applyFont="1" applyFill="1" applyBorder="1"/>
    <xf numFmtId="179" fontId="14" fillId="0" borderId="330" xfId="2" applyNumberFormat="1" applyFont="1" applyFill="1" applyBorder="1"/>
    <xf numFmtId="38" fontId="41" fillId="0" borderId="1" xfId="2" applyFont="1" applyFill="1" applyBorder="1" applyAlignment="1">
      <alignment vertical="center"/>
    </xf>
    <xf numFmtId="38" fontId="14" fillId="0" borderId="1" xfId="2" applyFont="1" applyFill="1" applyBorder="1" applyAlignment="1">
      <alignment vertical="center"/>
    </xf>
    <xf numFmtId="179" fontId="14" fillId="0" borderId="353" xfId="2" applyNumberFormat="1" applyFont="1" applyFill="1" applyBorder="1"/>
    <xf numFmtId="38" fontId="41" fillId="0" borderId="206" xfId="2" applyFont="1" applyFill="1" applyBorder="1" applyAlignment="1">
      <alignment vertical="center"/>
    </xf>
    <xf numFmtId="38" fontId="41" fillId="0" borderId="96" xfId="2" applyFont="1" applyFill="1" applyBorder="1" applyAlignment="1">
      <alignment vertical="center"/>
    </xf>
    <xf numFmtId="38" fontId="14" fillId="4" borderId="20" xfId="2" applyFont="1" applyFill="1" applyBorder="1"/>
    <xf numFmtId="179" fontId="14" fillId="4" borderId="33" xfId="2" applyNumberFormat="1" applyFont="1" applyFill="1" applyBorder="1"/>
    <xf numFmtId="179" fontId="14" fillId="7" borderId="54" xfId="2" applyNumberFormat="1" applyFont="1" applyFill="1" applyBorder="1"/>
    <xf numFmtId="179" fontId="14" fillId="0" borderId="54" xfId="2" applyNumberFormat="1" applyFont="1" applyFill="1" applyBorder="1"/>
    <xf numFmtId="179" fontId="14" fillId="0" borderId="55" xfId="2" applyNumberFormat="1" applyFont="1" applyFill="1" applyBorder="1"/>
    <xf numFmtId="179" fontId="14" fillId="4" borderId="56" xfId="2" applyNumberFormat="1" applyFont="1" applyFill="1" applyBorder="1"/>
    <xf numFmtId="179" fontId="14" fillId="0" borderId="331" xfId="2" applyNumberFormat="1" applyFont="1" applyFill="1" applyBorder="1"/>
    <xf numFmtId="179" fontId="14" fillId="3" borderId="287" xfId="2" applyNumberFormat="1" applyFont="1" applyFill="1" applyBorder="1"/>
    <xf numFmtId="179" fontId="14" fillId="3" borderId="354" xfId="2" applyNumberFormat="1" applyFont="1" applyFill="1" applyBorder="1"/>
    <xf numFmtId="179" fontId="14" fillId="3" borderId="355" xfId="2" applyNumberFormat="1" applyFont="1" applyFill="1" applyBorder="1"/>
    <xf numFmtId="179" fontId="14" fillId="5" borderId="355" xfId="2" applyNumberFormat="1" applyFont="1" applyFill="1" applyBorder="1"/>
    <xf numFmtId="0" fontId="14" fillId="0" borderId="0" xfId="4" applyFont="1"/>
    <xf numFmtId="0" fontId="14" fillId="0" borderId="0" xfId="4" applyFont="1" applyAlignment="1">
      <alignment horizontal="right"/>
    </xf>
    <xf numFmtId="0" fontId="14" fillId="0" borderId="471" xfId="1" applyFont="1" applyBorder="1" applyAlignment="1">
      <alignment horizontal="center" vertical="center"/>
    </xf>
    <xf numFmtId="0" fontId="41" fillId="0" borderId="3" xfId="4" applyFont="1" applyBorder="1" applyAlignment="1">
      <alignment vertical="center"/>
    </xf>
    <xf numFmtId="0" fontId="41" fillId="0" borderId="8" xfId="4" applyFont="1" applyBorder="1" applyAlignment="1">
      <alignment vertical="center"/>
    </xf>
    <xf numFmtId="0" fontId="41" fillId="0" borderId="0" xfId="4" applyFont="1" applyAlignment="1">
      <alignment vertical="center"/>
    </xf>
    <xf numFmtId="38" fontId="14" fillId="0" borderId="28" xfId="2" applyFont="1" applyFill="1" applyBorder="1" applyAlignment="1">
      <alignment vertical="center"/>
    </xf>
    <xf numFmtId="38" fontId="14" fillId="0" borderId="19" xfId="2" applyFont="1" applyBorder="1"/>
    <xf numFmtId="38" fontId="14" fillId="7" borderId="17" xfId="2" applyFont="1" applyFill="1" applyBorder="1"/>
    <xf numFmtId="38" fontId="14" fillId="0" borderId="472" xfId="2" applyFont="1" applyFill="1" applyBorder="1"/>
    <xf numFmtId="38" fontId="14" fillId="5" borderId="333" xfId="2" applyFont="1" applyFill="1" applyBorder="1"/>
    <xf numFmtId="179" fontId="14" fillId="0" borderId="1" xfId="2" applyNumberFormat="1" applyFont="1" applyFill="1" applyBorder="1"/>
    <xf numFmtId="179" fontId="14" fillId="7" borderId="31" xfId="2" applyNumberFormat="1" applyFont="1" applyFill="1" applyBorder="1"/>
    <xf numFmtId="179" fontId="14" fillId="0" borderId="473" xfId="2" applyNumberFormat="1" applyFont="1" applyFill="1" applyBorder="1"/>
    <xf numFmtId="179" fontId="14" fillId="5" borderId="334" xfId="2" applyNumberFormat="1" applyFont="1" applyFill="1" applyBorder="1"/>
    <xf numFmtId="38" fontId="14" fillId="7" borderId="4" xfId="2" applyFont="1" applyFill="1" applyBorder="1"/>
    <xf numFmtId="38" fontId="14" fillId="0" borderId="4" xfId="2" applyFont="1" applyFill="1" applyBorder="1"/>
    <xf numFmtId="179" fontId="14" fillId="7" borderId="38" xfId="2" applyNumberFormat="1" applyFont="1" applyFill="1" applyBorder="1"/>
    <xf numFmtId="179" fontId="14" fillId="0" borderId="38" xfId="2" applyNumberFormat="1" applyFont="1" applyBorder="1"/>
    <xf numFmtId="179" fontId="14" fillId="7" borderId="212" xfId="2" applyNumberFormat="1" applyFont="1" applyFill="1" applyBorder="1"/>
    <xf numFmtId="179" fontId="14" fillId="0" borderId="212" xfId="2" applyNumberFormat="1" applyFont="1" applyFill="1" applyBorder="1"/>
    <xf numFmtId="179" fontId="14" fillId="7" borderId="42" xfId="2" applyNumberFormat="1" applyFont="1" applyFill="1" applyBorder="1"/>
    <xf numFmtId="179" fontId="14" fillId="0" borderId="42" xfId="2" applyNumberFormat="1" applyFont="1" applyFill="1" applyBorder="1"/>
    <xf numFmtId="179" fontId="14" fillId="3" borderId="109" xfId="2" applyNumberFormat="1" applyFont="1" applyFill="1" applyBorder="1"/>
    <xf numFmtId="179" fontId="14" fillId="3" borderId="335" xfId="2" applyNumberFormat="1" applyFont="1" applyFill="1" applyBorder="1"/>
    <xf numFmtId="179" fontId="14" fillId="5" borderId="335" xfId="2" applyNumberFormat="1" applyFont="1" applyFill="1" applyBorder="1"/>
    <xf numFmtId="176" fontId="14" fillId="7" borderId="212" xfId="2" applyNumberFormat="1" applyFont="1" applyFill="1" applyBorder="1"/>
    <xf numFmtId="38" fontId="14" fillId="3" borderId="215" xfId="2" applyFont="1" applyFill="1" applyBorder="1"/>
    <xf numFmtId="179" fontId="14" fillId="3" borderId="216" xfId="2" applyNumberFormat="1" applyFont="1" applyFill="1" applyBorder="1"/>
    <xf numFmtId="179" fontId="14" fillId="3" borderId="217" xfId="2" applyNumberFormat="1" applyFont="1" applyFill="1" applyBorder="1"/>
    <xf numFmtId="179" fontId="14" fillId="7" borderId="55" xfId="2" applyNumberFormat="1" applyFont="1" applyFill="1" applyBorder="1"/>
    <xf numFmtId="179" fontId="14" fillId="0" borderId="474" xfId="2" applyNumberFormat="1" applyFont="1" applyFill="1" applyBorder="1"/>
    <xf numFmtId="179" fontId="14" fillId="3" borderId="211" xfId="2" applyNumberFormat="1" applyFont="1" applyFill="1" applyBorder="1"/>
    <xf numFmtId="179" fontId="14" fillId="3" borderId="218" xfId="2" applyNumberFormat="1" applyFont="1" applyFill="1" applyBorder="1"/>
    <xf numFmtId="179" fontId="14" fillId="3" borderId="219" xfId="2" applyNumberFormat="1" applyFont="1" applyFill="1" applyBorder="1"/>
    <xf numFmtId="179" fontId="14" fillId="5" borderId="354" xfId="2" applyNumberFormat="1" applyFont="1" applyFill="1" applyBorder="1"/>
    <xf numFmtId="176" fontId="14" fillId="7" borderId="54" xfId="2" applyNumberFormat="1" applyFont="1" applyFill="1" applyBorder="1"/>
    <xf numFmtId="38" fontId="14" fillId="0" borderId="0" xfId="4" applyNumberFormat="1" applyFont="1"/>
    <xf numFmtId="0" fontId="11" fillId="0" borderId="0" xfId="4" applyFont="1" applyAlignment="1">
      <alignment horizontal="right"/>
    </xf>
    <xf numFmtId="0" fontId="14" fillId="0" borderId="0" xfId="4" applyFont="1" applyAlignment="1">
      <alignment horizontal="center" vertical="center"/>
    </xf>
    <xf numFmtId="0" fontId="33" fillId="7" borderId="5" xfId="4" applyFont="1" applyFill="1" applyBorder="1" applyAlignment="1">
      <alignment horizontal="center" vertical="center"/>
    </xf>
    <xf numFmtId="49" fontId="14" fillId="0" borderId="60" xfId="2" applyNumberFormat="1" applyFont="1" applyFill="1" applyBorder="1" applyAlignment="1">
      <alignment horizontal="center" vertical="center"/>
    </xf>
    <xf numFmtId="0" fontId="33" fillId="7" borderId="7" xfId="4" applyFont="1" applyFill="1" applyBorder="1" applyAlignment="1">
      <alignment horizontal="center" vertical="center"/>
    </xf>
    <xf numFmtId="0" fontId="33" fillId="7" borderId="9" xfId="4" applyFont="1" applyFill="1" applyBorder="1" applyAlignment="1">
      <alignment horizontal="center" vertical="center"/>
    </xf>
    <xf numFmtId="49" fontId="14" fillId="0" borderId="61" xfId="2" applyNumberFormat="1" applyFont="1" applyFill="1" applyBorder="1" applyAlignment="1">
      <alignment horizontal="center" vertical="center"/>
    </xf>
    <xf numFmtId="49" fontId="14" fillId="0" borderId="62" xfId="2" applyNumberFormat="1" applyFont="1" applyFill="1" applyBorder="1" applyAlignment="1">
      <alignment horizontal="center" vertical="center"/>
    </xf>
    <xf numFmtId="0" fontId="33" fillId="7" borderId="11" xfId="4" applyFont="1" applyFill="1" applyBorder="1" applyAlignment="1">
      <alignment horizontal="center" vertical="center"/>
    </xf>
    <xf numFmtId="49" fontId="14" fillId="0" borderId="78" xfId="2" applyNumberFormat="1" applyFont="1" applyFill="1" applyBorder="1" applyAlignment="1">
      <alignment horizontal="center" vertical="center"/>
    </xf>
    <xf numFmtId="49" fontId="14" fillId="5" borderId="65" xfId="2" applyNumberFormat="1" applyFont="1" applyFill="1" applyBorder="1" applyAlignment="1">
      <alignment horizontal="center" vertical="center"/>
    </xf>
    <xf numFmtId="49" fontId="14" fillId="7" borderId="64" xfId="2" applyNumberFormat="1" applyFont="1" applyFill="1" applyBorder="1" applyAlignment="1">
      <alignment horizontal="center" vertical="center"/>
    </xf>
    <xf numFmtId="38" fontId="41" fillId="7" borderId="38" xfId="2" applyFont="1" applyFill="1" applyBorder="1" applyAlignment="1">
      <alignment vertical="center"/>
    </xf>
    <xf numFmtId="38" fontId="41" fillId="0" borderId="45" xfId="2" applyFont="1" applyFill="1" applyBorder="1" applyAlignment="1">
      <alignment vertical="center"/>
    </xf>
    <xf numFmtId="38" fontId="41" fillId="7" borderId="45" xfId="2" applyFont="1" applyFill="1" applyBorder="1" applyAlignment="1">
      <alignment vertical="center"/>
    </xf>
    <xf numFmtId="38" fontId="41" fillId="0" borderId="109" xfId="2" applyFont="1" applyFill="1" applyBorder="1" applyAlignment="1">
      <alignment vertical="center"/>
    </xf>
    <xf numFmtId="38" fontId="41" fillId="0" borderId="38" xfId="2" applyFont="1" applyFill="1" applyBorder="1" applyAlignment="1">
      <alignment vertical="center"/>
    </xf>
    <xf numFmtId="38" fontId="41" fillId="7" borderId="225" xfId="2" applyFont="1" applyFill="1" applyBorder="1" applyAlignment="1">
      <alignment vertical="center"/>
    </xf>
    <xf numFmtId="38" fontId="41" fillId="0" borderId="225" xfId="2" applyFont="1" applyFill="1" applyBorder="1" applyAlignment="1">
      <alignment vertical="center"/>
    </xf>
    <xf numFmtId="38" fontId="41" fillId="7" borderId="195" xfId="2" applyFont="1" applyFill="1" applyBorder="1" applyAlignment="1">
      <alignment vertical="center"/>
    </xf>
    <xf numFmtId="38" fontId="41" fillId="0" borderId="195" xfId="2" applyFont="1" applyFill="1" applyBorder="1" applyAlignment="1">
      <alignment vertical="center"/>
    </xf>
    <xf numFmtId="38" fontId="41" fillId="3" borderId="224" xfId="2" applyFont="1" applyFill="1" applyBorder="1" applyAlignment="1">
      <alignment vertical="center"/>
    </xf>
    <xf numFmtId="179" fontId="41" fillId="3" borderId="118" xfId="2" applyNumberFormat="1" applyFont="1" applyFill="1" applyBorder="1" applyAlignment="1">
      <alignment vertical="center"/>
    </xf>
    <xf numFmtId="38" fontId="41" fillId="3" borderId="194" xfId="2" applyFont="1" applyFill="1" applyBorder="1" applyAlignment="1">
      <alignment vertical="center"/>
    </xf>
    <xf numFmtId="179" fontId="41" fillId="3" borderId="115" xfId="2" applyNumberFormat="1" applyFont="1" applyFill="1" applyBorder="1" applyAlignment="1">
      <alignment vertical="center"/>
    </xf>
    <xf numFmtId="1" fontId="41" fillId="3" borderId="194" xfId="2" applyNumberFormat="1" applyFont="1" applyFill="1" applyBorder="1" applyAlignment="1">
      <alignment vertical="center"/>
    </xf>
    <xf numFmtId="38" fontId="41" fillId="0" borderId="84" xfId="2" applyFont="1" applyFill="1" applyBorder="1" applyAlignment="1">
      <alignment vertical="center"/>
    </xf>
    <xf numFmtId="38" fontId="41" fillId="3" borderId="338" xfId="2" applyFont="1" applyFill="1" applyBorder="1" applyAlignment="1">
      <alignment vertical="center"/>
    </xf>
    <xf numFmtId="179" fontId="41" fillId="3" borderId="114" xfId="2" applyNumberFormat="1" applyFont="1" applyFill="1" applyBorder="1" applyAlignment="1">
      <alignment vertical="center"/>
    </xf>
    <xf numFmtId="38" fontId="41" fillId="3" borderId="357" xfId="2" applyFont="1" applyFill="1" applyBorder="1" applyAlignment="1">
      <alignment vertical="center"/>
    </xf>
    <xf numFmtId="177" fontId="41" fillId="3" borderId="115" xfId="2" applyNumberFormat="1" applyFont="1" applyFill="1" applyBorder="1" applyAlignment="1">
      <alignment vertical="center"/>
    </xf>
    <xf numFmtId="38" fontId="41" fillId="5" borderId="194" xfId="2" applyFont="1" applyFill="1" applyBorder="1" applyAlignment="1">
      <alignment vertical="center"/>
    </xf>
    <xf numFmtId="177" fontId="41" fillId="5" borderId="114" xfId="2" applyNumberFormat="1" applyFont="1" applyFill="1" applyBorder="1" applyAlignment="1">
      <alignment vertical="center"/>
    </xf>
    <xf numFmtId="38" fontId="41" fillId="7" borderId="409" xfId="2" applyFont="1" applyFill="1" applyBorder="1" applyAlignment="1">
      <alignment vertical="center"/>
    </xf>
    <xf numFmtId="177" fontId="41" fillId="7" borderId="432" xfId="2" applyNumberFormat="1" applyFont="1" applyFill="1" applyBorder="1" applyAlignment="1">
      <alignment vertical="center"/>
    </xf>
    <xf numFmtId="0" fontId="41" fillId="0" borderId="0" xfId="4" applyFont="1" applyAlignment="1">
      <alignment horizontal="center"/>
    </xf>
    <xf numFmtId="38" fontId="41" fillId="7" borderId="26" xfId="2" applyFont="1" applyFill="1" applyBorder="1" applyAlignment="1">
      <alignment vertical="center"/>
    </xf>
    <xf numFmtId="38" fontId="41" fillId="0" borderId="28" xfId="2" applyFont="1" applyFill="1" applyBorder="1" applyAlignment="1">
      <alignment vertical="center"/>
    </xf>
    <xf numFmtId="38" fontId="41" fillId="7" borderId="28" xfId="2" applyFont="1" applyFill="1" applyBorder="1" applyAlignment="1">
      <alignment vertical="center"/>
    </xf>
    <xf numFmtId="38" fontId="41" fillId="7" borderId="95" xfId="2" applyFont="1" applyFill="1" applyBorder="1" applyAlignment="1">
      <alignment vertical="center"/>
    </xf>
    <xf numFmtId="38" fontId="41" fillId="0" borderId="95" xfId="2" applyFont="1" applyFill="1" applyBorder="1" applyAlignment="1">
      <alignment vertical="center"/>
    </xf>
    <xf numFmtId="38" fontId="41" fillId="7" borderId="104" xfId="2" applyFont="1" applyFill="1" applyBorder="1" applyAlignment="1">
      <alignment vertical="center"/>
    </xf>
    <xf numFmtId="38" fontId="41" fillId="0" borderId="104" xfId="2" applyFont="1" applyFill="1" applyBorder="1" applyAlignment="1">
      <alignment vertical="center"/>
    </xf>
    <xf numFmtId="38" fontId="41" fillId="3" borderId="227" xfId="2" applyFont="1" applyFill="1" applyBorder="1" applyAlignment="1">
      <alignment vertical="center"/>
    </xf>
    <xf numFmtId="179" fontId="41" fillId="3" borderId="103" xfId="2" applyNumberFormat="1" applyFont="1" applyFill="1" applyBorder="1" applyAlignment="1">
      <alignment vertical="center"/>
    </xf>
    <xf numFmtId="38" fontId="41" fillId="3" borderId="101" xfId="2" applyFont="1" applyFill="1" applyBorder="1" applyAlignment="1">
      <alignment vertical="center"/>
    </xf>
    <xf numFmtId="179" fontId="41" fillId="3" borderId="97" xfId="2" applyNumberFormat="1" applyFont="1" applyFill="1" applyBorder="1" applyAlignment="1">
      <alignment vertical="center"/>
    </xf>
    <xf numFmtId="1" fontId="41" fillId="3" borderId="101" xfId="2" applyNumberFormat="1" applyFont="1" applyFill="1" applyBorder="1" applyAlignment="1">
      <alignment vertical="center"/>
    </xf>
    <xf numFmtId="38" fontId="41" fillId="3" borderId="108" xfId="2" applyFont="1" applyFill="1" applyBorder="1" applyAlignment="1">
      <alignment vertical="center"/>
    </xf>
    <xf numFmtId="179" fontId="41" fillId="3" borderId="350" xfId="2" applyNumberFormat="1" applyFont="1" applyFill="1" applyBorder="1" applyAlignment="1">
      <alignment vertical="center"/>
    </xf>
    <xf numFmtId="38" fontId="41" fillId="3" borderId="226" xfId="2" applyFont="1" applyFill="1" applyBorder="1" applyAlignment="1">
      <alignment vertical="center"/>
    </xf>
    <xf numFmtId="177" fontId="41" fillId="3" borderId="97" xfId="2" applyNumberFormat="1" applyFont="1" applyFill="1" applyBorder="1" applyAlignment="1">
      <alignment vertical="center"/>
    </xf>
    <xf numFmtId="38" fontId="41" fillId="5" borderId="101" xfId="2" applyFont="1" applyFill="1" applyBorder="1" applyAlignment="1">
      <alignment vertical="center"/>
    </xf>
    <xf numFmtId="177" fontId="41" fillId="5" borderId="350" xfId="2" applyNumberFormat="1" applyFont="1" applyFill="1" applyBorder="1" applyAlignment="1">
      <alignment vertical="center"/>
    </xf>
    <xf numFmtId="38" fontId="41" fillId="7" borderId="410" xfId="2" applyFont="1" applyFill="1" applyBorder="1" applyAlignment="1">
      <alignment vertical="center"/>
    </xf>
    <xf numFmtId="177" fontId="41" fillId="7" borderId="204" xfId="2" applyNumberFormat="1" applyFont="1" applyFill="1" applyBorder="1" applyAlignment="1">
      <alignment vertical="center"/>
    </xf>
    <xf numFmtId="0" fontId="41" fillId="0" borderId="0" xfId="4" applyFont="1" applyAlignment="1">
      <alignment horizontal="center" vertical="center"/>
    </xf>
    <xf numFmtId="38" fontId="41" fillId="0" borderId="26" xfId="2" applyFont="1" applyFill="1" applyBorder="1" applyAlignment="1">
      <alignment vertical="center"/>
    </xf>
    <xf numFmtId="38" fontId="41" fillId="7" borderId="106" xfId="2" applyFont="1" applyFill="1" applyBorder="1" applyAlignment="1">
      <alignment vertical="center"/>
    </xf>
    <xf numFmtId="38" fontId="41" fillId="0" borderId="106" xfId="2" applyFont="1" applyFill="1" applyBorder="1" applyAlignment="1">
      <alignment vertical="center"/>
    </xf>
    <xf numFmtId="38" fontId="41" fillId="3" borderId="102" xfId="2" applyFont="1" applyFill="1" applyBorder="1" applyAlignment="1">
      <alignment vertical="center"/>
    </xf>
    <xf numFmtId="38" fontId="41" fillId="3" borderId="100" xfId="2" applyFont="1" applyFill="1" applyBorder="1" applyAlignment="1">
      <alignment vertical="center"/>
    </xf>
    <xf numFmtId="1" fontId="41" fillId="3" borderId="100" xfId="2" applyNumberFormat="1" applyFont="1" applyFill="1" applyBorder="1" applyAlignment="1">
      <alignment vertical="center"/>
    </xf>
    <xf numFmtId="38" fontId="41" fillId="3" borderId="120" xfId="2" applyFont="1" applyFill="1" applyBorder="1" applyAlignment="1">
      <alignment vertical="center"/>
    </xf>
    <xf numFmtId="38" fontId="41" fillId="3" borderId="228" xfId="2" applyFont="1" applyFill="1" applyBorder="1" applyAlignment="1">
      <alignment vertical="center"/>
    </xf>
    <xf numFmtId="38" fontId="41" fillId="5" borderId="100" xfId="2" applyFont="1" applyFill="1" applyBorder="1" applyAlignment="1">
      <alignment vertical="center"/>
    </xf>
    <xf numFmtId="38" fontId="41" fillId="7" borderId="411" xfId="2" applyFont="1" applyFill="1" applyBorder="1" applyAlignment="1">
      <alignment vertical="center"/>
    </xf>
    <xf numFmtId="177" fontId="41" fillId="7" borderId="0" xfId="2" applyNumberFormat="1" applyFont="1" applyFill="1" applyBorder="1" applyAlignment="1">
      <alignment vertical="center"/>
    </xf>
    <xf numFmtId="38" fontId="14" fillId="7" borderId="166" xfId="2" applyFont="1" applyFill="1" applyBorder="1" applyAlignment="1">
      <alignment vertical="center"/>
    </xf>
    <xf numFmtId="38" fontId="14" fillId="0" borderId="229" xfId="2" applyFont="1" applyFill="1" applyBorder="1" applyAlignment="1">
      <alignment vertical="center"/>
    </xf>
    <xf numFmtId="38" fontId="14" fillId="7" borderId="229" xfId="2" applyFont="1" applyFill="1" applyBorder="1" applyAlignment="1">
      <alignment vertical="center"/>
    </xf>
    <xf numFmtId="38" fontId="14" fillId="7" borderId="111" xfId="2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4" fillId="0" borderId="111" xfId="2" applyFont="1" applyFill="1" applyBorder="1" applyAlignment="1">
      <alignment vertical="center"/>
    </xf>
    <xf numFmtId="38" fontId="14" fillId="7" borderId="119" xfId="2" applyFont="1" applyFill="1" applyBorder="1" applyAlignment="1">
      <alignment vertical="center"/>
    </xf>
    <xf numFmtId="38" fontId="14" fillId="0" borderId="119" xfId="2" applyFont="1" applyFill="1" applyBorder="1" applyAlignment="1">
      <alignment vertical="center"/>
    </xf>
    <xf numFmtId="38" fontId="14" fillId="3" borderId="233" xfId="2" applyFont="1" applyFill="1" applyBorder="1" applyAlignment="1">
      <alignment vertical="center"/>
    </xf>
    <xf numFmtId="179" fontId="14" fillId="3" borderId="234" xfId="2" applyNumberFormat="1" applyFont="1" applyFill="1" applyBorder="1" applyAlignment="1">
      <alignment vertical="center"/>
    </xf>
    <xf numFmtId="38" fontId="14" fillId="3" borderId="190" xfId="2" applyFont="1" applyFill="1" applyBorder="1" applyAlignment="1">
      <alignment vertical="center"/>
    </xf>
    <xf numFmtId="179" fontId="14" fillId="3" borderId="132" xfId="2" applyNumberFormat="1" applyFont="1" applyFill="1" applyBorder="1" applyAlignment="1">
      <alignment vertical="center"/>
    </xf>
    <xf numFmtId="1" fontId="14" fillId="3" borderId="190" xfId="2" applyNumberFormat="1" applyFont="1" applyFill="1" applyBorder="1" applyAlignment="1">
      <alignment vertical="center"/>
    </xf>
    <xf numFmtId="38" fontId="14" fillId="3" borderId="293" xfId="2" applyFont="1" applyFill="1" applyBorder="1" applyAlignment="1">
      <alignment vertical="center"/>
    </xf>
    <xf numFmtId="179" fontId="14" fillId="3" borderId="360" xfId="2" applyNumberFormat="1" applyFont="1" applyFill="1" applyBorder="1" applyAlignment="1">
      <alignment vertical="center"/>
    </xf>
    <xf numFmtId="38" fontId="14" fillId="3" borderId="231" xfId="2" applyFont="1" applyFill="1" applyBorder="1" applyAlignment="1">
      <alignment vertical="center"/>
    </xf>
    <xf numFmtId="177" fontId="14" fillId="3" borderId="132" xfId="2" applyNumberFormat="1" applyFont="1" applyFill="1" applyBorder="1" applyAlignment="1">
      <alignment vertical="center"/>
    </xf>
    <xf numFmtId="38" fontId="14" fillId="5" borderId="190" xfId="2" applyFont="1" applyFill="1" applyBorder="1" applyAlignment="1">
      <alignment vertical="center"/>
    </xf>
    <xf numFmtId="177" fontId="14" fillId="5" borderId="360" xfId="2" applyNumberFormat="1" applyFont="1" applyFill="1" applyBorder="1" applyAlignment="1">
      <alignment vertical="center"/>
    </xf>
    <xf numFmtId="38" fontId="14" fillId="7" borderId="412" xfId="2" applyFont="1" applyFill="1" applyBorder="1" applyAlignment="1">
      <alignment vertical="center"/>
    </xf>
    <xf numFmtId="177" fontId="14" fillId="7" borderId="433" xfId="2" applyNumberFormat="1" applyFont="1" applyFill="1" applyBorder="1" applyAlignment="1">
      <alignment vertical="center"/>
    </xf>
    <xf numFmtId="38" fontId="14" fillId="7" borderId="121" xfId="2" applyFont="1" applyFill="1" applyBorder="1" applyAlignment="1">
      <alignment vertical="center"/>
    </xf>
    <xf numFmtId="38" fontId="14" fillId="0" borderId="136" xfId="2" applyFont="1" applyFill="1" applyBorder="1" applyAlignment="1">
      <alignment vertical="center"/>
    </xf>
    <xf numFmtId="38" fontId="14" fillId="7" borderId="136" xfId="2" applyFont="1" applyFill="1" applyBorder="1" applyAlignment="1">
      <alignment vertical="center"/>
    </xf>
    <xf numFmtId="38" fontId="14" fillId="7" borderId="141" xfId="2" applyFont="1" applyFill="1" applyBorder="1" applyAlignment="1">
      <alignment vertical="center"/>
    </xf>
    <xf numFmtId="38" fontId="14" fillId="0" borderId="236" xfId="2" applyFont="1" applyFill="1" applyBorder="1" applyAlignment="1">
      <alignment vertical="center"/>
    </xf>
    <xf numFmtId="38" fontId="14" fillId="0" borderId="141" xfId="2" applyFont="1" applyFill="1" applyBorder="1" applyAlignment="1">
      <alignment vertical="center"/>
    </xf>
    <xf numFmtId="38" fontId="14" fillId="7" borderId="143" xfId="2" applyFont="1" applyFill="1" applyBorder="1" applyAlignment="1">
      <alignment vertical="center"/>
    </xf>
    <xf numFmtId="38" fontId="14" fillId="0" borderId="143" xfId="2" applyFont="1" applyFill="1" applyBorder="1" applyAlignment="1">
      <alignment vertical="center"/>
    </xf>
    <xf numFmtId="38" fontId="14" fillId="3" borderId="237" xfId="2" applyFont="1" applyFill="1" applyBorder="1" applyAlignment="1">
      <alignment vertical="center"/>
    </xf>
    <xf numFmtId="179" fontId="14" fillId="3" borderId="142" xfId="2" applyNumberFormat="1" applyFont="1" applyFill="1" applyBorder="1" applyAlignment="1">
      <alignment vertical="center"/>
    </xf>
    <xf numFmtId="38" fontId="14" fillId="3" borderId="186" xfId="2" applyFont="1" applyFill="1" applyBorder="1" applyAlignment="1">
      <alignment vertical="center"/>
    </xf>
    <xf numFmtId="179" fontId="14" fillId="3" borderId="139" xfId="2" applyNumberFormat="1" applyFont="1" applyFill="1" applyBorder="1" applyAlignment="1">
      <alignment vertical="center"/>
    </xf>
    <xf numFmtId="1" fontId="14" fillId="3" borderId="186" xfId="2" applyNumberFormat="1" applyFont="1" applyFill="1" applyBorder="1" applyAlignment="1">
      <alignment vertical="center"/>
    </xf>
    <xf numFmtId="38" fontId="14" fillId="3" borderId="339" xfId="2" applyFont="1" applyFill="1" applyBorder="1" applyAlignment="1">
      <alignment vertical="center"/>
    </xf>
    <xf numFmtId="179" fontId="14" fillId="3" borderId="138" xfId="2" applyNumberFormat="1" applyFont="1" applyFill="1" applyBorder="1" applyAlignment="1">
      <alignment vertical="center"/>
    </xf>
    <xf numFmtId="38" fontId="14" fillId="3" borderId="358" xfId="2" applyFont="1" applyFill="1" applyBorder="1" applyAlignment="1">
      <alignment vertical="center"/>
    </xf>
    <xf numFmtId="177" fontId="14" fillId="3" borderId="139" xfId="2" applyNumberFormat="1" applyFont="1" applyFill="1" applyBorder="1" applyAlignment="1">
      <alignment vertical="center"/>
    </xf>
    <xf numFmtId="38" fontId="14" fillId="5" borderId="186" xfId="2" applyFont="1" applyFill="1" applyBorder="1" applyAlignment="1">
      <alignment vertical="center"/>
    </xf>
    <xf numFmtId="177" fontId="14" fillId="5" borderId="138" xfId="2" applyNumberFormat="1" applyFont="1" applyFill="1" applyBorder="1" applyAlignment="1">
      <alignment vertical="center"/>
    </xf>
    <xf numFmtId="38" fontId="14" fillId="7" borderId="251" xfId="2" applyFont="1" applyFill="1" applyBorder="1" applyAlignment="1">
      <alignment vertical="center"/>
    </xf>
    <xf numFmtId="177" fontId="14" fillId="7" borderId="236" xfId="2" applyNumberFormat="1" applyFont="1" applyFill="1" applyBorder="1" applyAlignment="1">
      <alignment vertical="center"/>
    </xf>
    <xf numFmtId="38" fontId="14" fillId="0" borderId="112" xfId="2" applyFont="1" applyFill="1" applyBorder="1" applyAlignment="1">
      <alignment vertical="center"/>
    </xf>
    <xf numFmtId="38" fontId="14" fillId="7" borderId="112" xfId="2" applyFont="1" applyFill="1" applyBorder="1" applyAlignment="1">
      <alignment vertical="center"/>
    </xf>
    <xf numFmtId="38" fontId="14" fillId="7" borderId="154" xfId="2" applyFont="1" applyFill="1" applyBorder="1" applyAlignment="1">
      <alignment vertical="center"/>
    </xf>
    <xf numFmtId="38" fontId="14" fillId="0" borderId="238" xfId="2" applyFont="1" applyFill="1" applyBorder="1" applyAlignment="1">
      <alignment vertical="center"/>
    </xf>
    <xf numFmtId="38" fontId="14" fillId="0" borderId="154" xfId="2" applyFont="1" applyFill="1" applyBorder="1" applyAlignment="1">
      <alignment vertical="center"/>
    </xf>
    <xf numFmtId="38" fontId="14" fillId="7" borderId="158" xfId="2" applyFont="1" applyFill="1" applyBorder="1" applyAlignment="1">
      <alignment vertical="center"/>
    </xf>
    <xf numFmtId="38" fontId="14" fillId="0" borderId="158" xfId="2" applyFont="1" applyFill="1" applyBorder="1" applyAlignment="1">
      <alignment vertical="center"/>
    </xf>
    <xf numFmtId="38" fontId="14" fillId="3" borderId="241" xfId="2" applyFont="1" applyFill="1" applyBorder="1" applyAlignment="1">
      <alignment vertical="center"/>
    </xf>
    <xf numFmtId="179" fontId="14" fillId="3" borderId="157" xfId="2" applyNumberFormat="1" applyFont="1" applyFill="1" applyBorder="1" applyAlignment="1">
      <alignment vertical="center"/>
    </xf>
    <xf numFmtId="38" fontId="14" fillId="3" borderId="153" xfId="2" applyFont="1" applyFill="1" applyBorder="1" applyAlignment="1">
      <alignment vertical="center"/>
    </xf>
    <xf numFmtId="179" fontId="14" fillId="3" borderId="151" xfId="2" applyNumberFormat="1" applyFont="1" applyFill="1" applyBorder="1" applyAlignment="1">
      <alignment vertical="center"/>
    </xf>
    <xf numFmtId="1" fontId="14" fillId="3" borderId="153" xfId="2" applyNumberFormat="1" applyFont="1" applyFill="1" applyBorder="1" applyAlignment="1">
      <alignment vertical="center"/>
    </xf>
    <xf numFmtId="38" fontId="14" fillId="3" borderId="294" xfId="2" applyFont="1" applyFill="1" applyBorder="1" applyAlignment="1">
      <alignment vertical="center"/>
    </xf>
    <xf numFmtId="179" fontId="14" fillId="3" borderId="348" xfId="2" applyNumberFormat="1" applyFont="1" applyFill="1" applyBorder="1" applyAlignment="1">
      <alignment vertical="center"/>
    </xf>
    <xf numFmtId="38" fontId="14" fillId="3" borderId="240" xfId="2" applyFont="1" applyFill="1" applyBorder="1" applyAlignment="1">
      <alignment vertical="center"/>
    </xf>
    <xf numFmtId="177" fontId="14" fillId="3" borderId="151" xfId="2" applyNumberFormat="1" applyFont="1" applyFill="1" applyBorder="1" applyAlignment="1">
      <alignment vertical="center"/>
    </xf>
    <xf numFmtId="38" fontId="14" fillId="5" borderId="153" xfId="2" applyFont="1" applyFill="1" applyBorder="1" applyAlignment="1">
      <alignment vertical="center"/>
    </xf>
    <xf numFmtId="177" fontId="14" fillId="5" borderId="348" xfId="2" applyNumberFormat="1" applyFont="1" applyFill="1" applyBorder="1" applyAlignment="1">
      <alignment vertical="center"/>
    </xf>
    <xf numFmtId="176" fontId="14" fillId="6" borderId="399" xfId="2" applyNumberFormat="1" applyFont="1" applyFill="1" applyBorder="1" applyAlignment="1">
      <alignment horizontal="left" vertical="center" wrapText="1"/>
    </xf>
    <xf numFmtId="38" fontId="14" fillId="7" borderId="252" xfId="2" applyFont="1" applyFill="1" applyBorder="1" applyAlignment="1">
      <alignment vertical="center"/>
    </xf>
    <xf numFmtId="177" fontId="14" fillId="7" borderId="434" xfId="2" applyNumberFormat="1" applyFont="1" applyFill="1" applyBorder="1" applyAlignment="1">
      <alignment vertical="center"/>
    </xf>
    <xf numFmtId="176" fontId="14" fillId="7" borderId="29" xfId="2" applyNumberFormat="1" applyFont="1" applyFill="1" applyBorder="1" applyAlignment="1">
      <alignment horizontal="left" vertical="center" wrapText="1"/>
    </xf>
    <xf numFmtId="38" fontId="41" fillId="0" borderId="7" xfId="2" applyFont="1" applyFill="1" applyBorder="1" applyAlignment="1">
      <alignment vertical="center"/>
    </xf>
    <xf numFmtId="38" fontId="41" fillId="7" borderId="7" xfId="2" applyFont="1" applyFill="1" applyBorder="1" applyAlignment="1">
      <alignment vertical="center"/>
    </xf>
    <xf numFmtId="38" fontId="41" fillId="0" borderId="8" xfId="2" applyFont="1" applyFill="1" applyBorder="1" applyAlignment="1">
      <alignment vertical="center"/>
    </xf>
    <xf numFmtId="38" fontId="41" fillId="0" borderId="5" xfId="2" applyFont="1" applyFill="1" applyBorder="1" applyAlignment="1">
      <alignment vertical="center"/>
    </xf>
    <xf numFmtId="38" fontId="41" fillId="7" borderId="172" xfId="2" applyFont="1" applyFill="1" applyBorder="1" applyAlignment="1">
      <alignment vertical="center"/>
    </xf>
    <xf numFmtId="38" fontId="41" fillId="0" borderId="172" xfId="2" applyFont="1" applyFill="1" applyBorder="1" applyAlignment="1">
      <alignment vertical="center"/>
    </xf>
    <xf numFmtId="38" fontId="41" fillId="7" borderId="413" xfId="2" applyFont="1" applyFill="1" applyBorder="1" applyAlignment="1">
      <alignment vertical="center"/>
    </xf>
    <xf numFmtId="38" fontId="14" fillId="7" borderId="167" xfId="2" applyFont="1" applyFill="1" applyBorder="1" applyAlignment="1">
      <alignment vertical="center"/>
    </xf>
    <xf numFmtId="38" fontId="14" fillId="0" borderId="243" xfId="2" applyFont="1" applyFill="1" applyBorder="1" applyAlignment="1">
      <alignment vertical="center"/>
    </xf>
    <xf numFmtId="38" fontId="14" fillId="0" borderId="167" xfId="2" applyFont="1" applyFill="1" applyBorder="1" applyAlignment="1">
      <alignment vertical="center"/>
    </xf>
    <xf numFmtId="38" fontId="14" fillId="7" borderId="168" xfId="2" applyFont="1" applyFill="1" applyBorder="1" applyAlignment="1">
      <alignment vertical="center"/>
    </xf>
    <xf numFmtId="38" fontId="14" fillId="0" borderId="168" xfId="2" applyFont="1" applyFill="1" applyBorder="1" applyAlignment="1">
      <alignment vertical="center"/>
    </xf>
    <xf numFmtId="179" fontId="14" fillId="3" borderId="128" xfId="2" applyNumberFormat="1" applyFont="1" applyFill="1" applyBorder="1" applyAlignment="1">
      <alignment vertical="center"/>
    </xf>
    <xf numFmtId="179" fontId="14" fillId="3" borderId="125" xfId="2" applyNumberFormat="1" applyFont="1" applyFill="1" applyBorder="1" applyAlignment="1">
      <alignment vertical="center"/>
    </xf>
    <xf numFmtId="179" fontId="14" fillId="3" borderId="361" xfId="2" applyNumberFormat="1" applyFont="1" applyFill="1" applyBorder="1" applyAlignment="1">
      <alignment vertical="center"/>
    </xf>
    <xf numFmtId="177" fontId="14" fillId="3" borderId="125" xfId="2" applyNumberFormat="1" applyFont="1" applyFill="1" applyBorder="1" applyAlignment="1">
      <alignment vertical="center"/>
    </xf>
    <xf numFmtId="177" fontId="14" fillId="5" borderId="361" xfId="2" applyNumberFormat="1" applyFont="1" applyFill="1" applyBorder="1" applyAlignment="1">
      <alignment vertical="center"/>
    </xf>
    <xf numFmtId="38" fontId="14" fillId="7" borderId="414" xfId="2" applyFont="1" applyFill="1" applyBorder="1" applyAlignment="1">
      <alignment vertical="center"/>
    </xf>
    <xf numFmtId="38" fontId="14" fillId="3" borderId="244" xfId="2" applyFont="1" applyFill="1" applyBorder="1" applyAlignment="1">
      <alignment vertical="center"/>
    </xf>
    <xf numFmtId="38" fontId="14" fillId="3" borderId="140" xfId="2" applyFont="1" applyFill="1" applyBorder="1" applyAlignment="1">
      <alignment vertical="center"/>
    </xf>
    <xf numFmtId="1" fontId="14" fillId="3" borderId="140" xfId="2" applyNumberFormat="1" applyFont="1" applyFill="1" applyBorder="1" applyAlignment="1">
      <alignment vertical="center"/>
    </xf>
    <xf numFmtId="38" fontId="14" fillId="3" borderId="340" xfId="2" applyFont="1" applyFill="1" applyBorder="1" applyAlignment="1">
      <alignment vertical="center"/>
    </xf>
    <xf numFmtId="38" fontId="14" fillId="3" borderId="359" xfId="2" applyFont="1" applyFill="1" applyBorder="1" applyAlignment="1">
      <alignment vertical="center"/>
    </xf>
    <xf numFmtId="38" fontId="14" fillId="5" borderId="140" xfId="2" applyFont="1" applyFill="1" applyBorder="1" applyAlignment="1">
      <alignment vertical="center"/>
    </xf>
    <xf numFmtId="38" fontId="14" fillId="7" borderId="158" xfId="2" applyFont="1" applyFill="1" applyBorder="1" applyAlignment="1">
      <alignment horizontal="right" vertical="center"/>
    </xf>
    <xf numFmtId="38" fontId="14" fillId="0" borderId="158" xfId="2" applyFont="1" applyFill="1" applyBorder="1" applyAlignment="1">
      <alignment horizontal="right" vertical="center"/>
    </xf>
    <xf numFmtId="38" fontId="14" fillId="0" borderId="475" xfId="2" applyFont="1" applyFill="1" applyBorder="1" applyAlignment="1">
      <alignment vertical="center"/>
    </xf>
    <xf numFmtId="1" fontId="14" fillId="3" borderId="240" xfId="2" applyNumberFormat="1" applyFont="1" applyFill="1" applyBorder="1" applyAlignment="1">
      <alignment vertical="center"/>
    </xf>
    <xf numFmtId="179" fontId="14" fillId="3" borderId="151" xfId="2" applyNumberFormat="1" applyFont="1" applyFill="1" applyBorder="1" applyAlignment="1">
      <alignment horizontal="center" vertical="center"/>
    </xf>
    <xf numFmtId="179" fontId="14" fillId="3" borderId="385" xfId="2" applyNumberFormat="1" applyFont="1" applyFill="1" applyBorder="1" applyAlignment="1">
      <alignment horizontal="center" vertical="center"/>
    </xf>
    <xf numFmtId="179" fontId="14" fillId="3" borderId="348" xfId="2" applyNumberFormat="1" applyFont="1" applyFill="1" applyBorder="1" applyAlignment="1">
      <alignment horizontal="center" vertical="center"/>
    </xf>
    <xf numFmtId="177" fontId="14" fillId="3" borderId="151" xfId="2" applyNumberFormat="1" applyFont="1" applyFill="1" applyBorder="1" applyAlignment="1">
      <alignment horizontal="center" vertical="center"/>
    </xf>
    <xf numFmtId="177" fontId="14" fillId="5" borderId="348" xfId="2" applyNumberFormat="1" applyFont="1" applyFill="1" applyBorder="1" applyAlignment="1">
      <alignment horizontal="center" vertical="center"/>
    </xf>
    <xf numFmtId="177" fontId="14" fillId="7" borderId="434" xfId="2" applyNumberFormat="1" applyFont="1" applyFill="1" applyBorder="1" applyAlignment="1">
      <alignment horizontal="center" vertical="center"/>
    </xf>
    <xf numFmtId="38" fontId="14" fillId="0" borderId="476" xfId="2" applyFont="1" applyFill="1" applyBorder="1" applyAlignment="1">
      <alignment vertical="center"/>
    </xf>
    <xf numFmtId="38" fontId="14" fillId="7" borderId="121" xfId="2" applyFont="1" applyFill="1" applyBorder="1" applyAlignment="1">
      <alignment horizontal="right" vertical="center"/>
    </xf>
    <xf numFmtId="38" fontId="14" fillId="0" borderId="136" xfId="2" applyFont="1" applyFill="1" applyBorder="1" applyAlignment="1">
      <alignment horizontal="right" vertical="center"/>
    </xf>
    <xf numFmtId="1" fontId="14" fillId="3" borderId="359" xfId="2" applyNumberFormat="1" applyFont="1" applyFill="1" applyBorder="1" applyAlignment="1">
      <alignment vertical="center"/>
    </xf>
    <xf numFmtId="179" fontId="14" fillId="3" borderId="139" xfId="2" applyNumberFormat="1" applyFont="1" applyFill="1" applyBorder="1" applyAlignment="1">
      <alignment horizontal="center" vertical="center"/>
    </xf>
    <xf numFmtId="179" fontId="14" fillId="3" borderId="142" xfId="2" applyNumberFormat="1" applyFont="1" applyFill="1" applyBorder="1" applyAlignment="1">
      <alignment horizontal="center" vertical="center"/>
    </xf>
    <xf numFmtId="179" fontId="14" fillId="3" borderId="138" xfId="2" applyNumberFormat="1" applyFont="1" applyFill="1" applyBorder="1" applyAlignment="1">
      <alignment horizontal="center" vertical="center"/>
    </xf>
    <xf numFmtId="177" fontId="14" fillId="3" borderId="139" xfId="2" applyNumberFormat="1" applyFont="1" applyFill="1" applyBorder="1" applyAlignment="1">
      <alignment horizontal="center" vertical="center"/>
    </xf>
    <xf numFmtId="177" fontId="14" fillId="5" borderId="138" xfId="2" applyNumberFormat="1" applyFont="1" applyFill="1" applyBorder="1" applyAlignment="1">
      <alignment horizontal="center" vertical="center"/>
    </xf>
    <xf numFmtId="38" fontId="14" fillId="7" borderId="251" xfId="2" applyFont="1" applyFill="1" applyBorder="1" applyAlignment="1">
      <alignment horizontal="right" vertical="center"/>
    </xf>
    <xf numFmtId="177" fontId="14" fillId="7" borderId="236" xfId="2" applyNumberFormat="1" applyFont="1" applyFill="1" applyBorder="1" applyAlignment="1">
      <alignment horizontal="center" vertical="center"/>
    </xf>
    <xf numFmtId="38" fontId="14" fillId="7" borderId="26" xfId="2" applyFont="1" applyFill="1" applyBorder="1" applyAlignment="1">
      <alignment horizontal="right" vertical="center"/>
    </xf>
    <xf numFmtId="38" fontId="14" fillId="0" borderId="28" xfId="2" applyFont="1" applyFill="1" applyBorder="1" applyAlignment="1">
      <alignment horizontal="right" vertical="center"/>
    </xf>
    <xf numFmtId="38" fontId="14" fillId="7" borderId="28" xfId="2" applyFont="1" applyFill="1" applyBorder="1" applyAlignment="1">
      <alignment vertical="center"/>
    </xf>
    <xf numFmtId="179" fontId="14" fillId="3" borderId="157" xfId="2" applyNumberFormat="1" applyFont="1" applyFill="1" applyBorder="1" applyAlignment="1">
      <alignment horizontal="center" vertical="center"/>
    </xf>
    <xf numFmtId="3" fontId="11" fillId="3" borderId="245" xfId="4" applyNumberFormat="1" applyFont="1" applyFill="1" applyBorder="1"/>
    <xf numFmtId="3" fontId="11" fillId="3" borderId="246" xfId="4" applyNumberFormat="1" applyFont="1" applyFill="1" applyBorder="1"/>
    <xf numFmtId="38" fontId="14" fillId="7" borderId="187" xfId="2" applyFont="1" applyFill="1" applyBorder="1" applyAlignment="1">
      <alignment vertical="center"/>
    </xf>
    <xf numFmtId="38" fontId="14" fillId="0" borderId="247" xfId="2" applyFont="1" applyFill="1" applyBorder="1" applyAlignment="1">
      <alignment vertical="center"/>
    </xf>
    <xf numFmtId="38" fontId="14" fillId="0" borderId="187" xfId="2" applyFont="1" applyFill="1" applyBorder="1" applyAlignment="1">
      <alignment vertical="center"/>
    </xf>
    <xf numFmtId="38" fontId="14" fillId="7" borderId="188" xfId="2" applyFont="1" applyFill="1" applyBorder="1" applyAlignment="1">
      <alignment vertical="center"/>
    </xf>
    <xf numFmtId="38" fontId="14" fillId="0" borderId="188" xfId="2" applyFont="1" applyFill="1" applyBorder="1" applyAlignment="1">
      <alignment vertical="center"/>
    </xf>
    <xf numFmtId="179" fontId="14" fillId="3" borderId="176" xfId="2" applyNumberFormat="1" applyFont="1" applyFill="1" applyBorder="1" applyAlignment="1">
      <alignment vertical="center"/>
    </xf>
    <xf numFmtId="179" fontId="14" fillId="3" borderId="177" xfId="2" applyNumberFormat="1" applyFont="1" applyFill="1" applyBorder="1" applyAlignment="1">
      <alignment vertical="center"/>
    </xf>
    <xf numFmtId="179" fontId="14" fillId="3" borderId="362" xfId="2" applyNumberFormat="1" applyFont="1" applyFill="1" applyBorder="1" applyAlignment="1">
      <alignment vertical="center"/>
    </xf>
    <xf numFmtId="177" fontId="14" fillId="3" borderId="177" xfId="2" applyNumberFormat="1" applyFont="1" applyFill="1" applyBorder="1" applyAlignment="1">
      <alignment vertical="center"/>
    </xf>
    <xf numFmtId="177" fontId="14" fillId="5" borderId="362" xfId="2" applyNumberFormat="1" applyFont="1" applyFill="1" applyBorder="1" applyAlignment="1">
      <alignment vertical="center"/>
    </xf>
    <xf numFmtId="38" fontId="14" fillId="7" borderId="250" xfId="2" applyFont="1" applyFill="1" applyBorder="1" applyAlignment="1">
      <alignment vertical="center"/>
    </xf>
    <xf numFmtId="177" fontId="14" fillId="7" borderId="247" xfId="2" applyNumberFormat="1" applyFont="1" applyFill="1" applyBorder="1" applyAlignment="1">
      <alignment vertical="center"/>
    </xf>
    <xf numFmtId="38" fontId="14" fillId="7" borderId="146" xfId="2" applyFont="1" applyFill="1" applyBorder="1" applyAlignment="1">
      <alignment vertical="center"/>
    </xf>
    <xf numFmtId="38" fontId="14" fillId="0" borderId="184" xfId="2" applyFont="1" applyFill="1" applyBorder="1" applyAlignment="1">
      <alignment vertical="center"/>
    </xf>
    <xf numFmtId="38" fontId="14" fillId="7" borderId="184" xfId="2" applyFont="1" applyFill="1" applyBorder="1" applyAlignment="1">
      <alignment vertical="center"/>
    </xf>
    <xf numFmtId="38" fontId="14" fillId="0" borderId="179" xfId="2" applyFont="1" applyFill="1" applyBorder="1" applyAlignment="1">
      <alignment vertical="center"/>
    </xf>
    <xf numFmtId="38" fontId="14" fillId="0" borderId="146" xfId="2" applyFont="1" applyFill="1" applyBorder="1" applyAlignment="1">
      <alignment vertical="center"/>
    </xf>
    <xf numFmtId="38" fontId="14" fillId="7" borderId="178" xfId="2" applyFont="1" applyFill="1" applyBorder="1" applyAlignment="1">
      <alignment vertical="center"/>
    </xf>
    <xf numFmtId="38" fontId="14" fillId="0" borderId="178" xfId="2" applyFont="1" applyFill="1" applyBorder="1" applyAlignment="1">
      <alignment vertical="center"/>
    </xf>
    <xf numFmtId="179" fontId="14" fillId="3" borderId="176" xfId="2" applyNumberFormat="1" applyFont="1" applyFill="1" applyBorder="1" applyAlignment="1">
      <alignment horizontal="center" vertical="center"/>
    </xf>
    <xf numFmtId="38" fontId="14" fillId="7" borderId="148" xfId="2" applyFont="1" applyFill="1" applyBorder="1" applyAlignment="1">
      <alignment vertical="center"/>
    </xf>
    <xf numFmtId="38" fontId="14" fillId="0" borderId="149" xfId="2" applyFont="1" applyFill="1" applyBorder="1" applyAlignment="1">
      <alignment vertical="center"/>
    </xf>
    <xf numFmtId="38" fontId="14" fillId="7" borderId="149" xfId="2" applyFont="1" applyFill="1" applyBorder="1" applyAlignment="1">
      <alignment vertical="center"/>
    </xf>
    <xf numFmtId="38" fontId="14" fillId="0" borderId="147" xfId="2" applyFont="1" applyFill="1" applyBorder="1" applyAlignment="1">
      <alignment vertical="center"/>
    </xf>
    <xf numFmtId="38" fontId="14" fillId="0" borderId="148" xfId="2" applyFont="1" applyFill="1" applyBorder="1" applyAlignment="1">
      <alignment vertical="center"/>
    </xf>
    <xf numFmtId="38" fontId="14" fillId="7" borderId="159" xfId="2" applyFont="1" applyFill="1" applyBorder="1" applyAlignment="1">
      <alignment vertical="center"/>
    </xf>
    <xf numFmtId="38" fontId="14" fillId="0" borderId="159" xfId="2" applyFont="1" applyFill="1" applyBorder="1" applyAlignment="1">
      <alignment vertical="center"/>
    </xf>
    <xf numFmtId="179" fontId="14" fillId="3" borderId="118" xfId="2" applyNumberFormat="1" applyFont="1" applyFill="1" applyBorder="1" applyAlignment="1">
      <alignment horizontal="center" vertical="center"/>
    </xf>
    <xf numFmtId="38" fontId="14" fillId="3" borderId="100" xfId="2" applyFont="1" applyFill="1" applyBorder="1" applyAlignment="1">
      <alignment vertical="center"/>
    </xf>
    <xf numFmtId="38" fontId="14" fillId="7" borderId="415" xfId="2" applyFont="1" applyFill="1" applyBorder="1" applyAlignment="1">
      <alignment vertical="center"/>
    </xf>
    <xf numFmtId="177" fontId="14" fillId="7" borderId="147" xfId="2" applyNumberFormat="1" applyFont="1" applyFill="1" applyBorder="1" applyAlignment="1">
      <alignment vertical="center"/>
    </xf>
    <xf numFmtId="38" fontId="41" fillId="7" borderId="111" xfId="2" applyFont="1" applyFill="1" applyBorder="1" applyAlignment="1">
      <alignment vertical="center"/>
    </xf>
    <xf numFmtId="38" fontId="41" fillId="0" borderId="112" xfId="2" applyFont="1" applyFill="1" applyBorder="1" applyAlignment="1">
      <alignment vertical="center"/>
    </xf>
    <xf numFmtId="38" fontId="41" fillId="7" borderId="112" xfId="2" applyFont="1" applyFill="1" applyBorder="1" applyAlignment="1">
      <alignment vertical="center"/>
    </xf>
    <xf numFmtId="38" fontId="41" fillId="0" borderId="106" xfId="2" applyFont="1" applyFill="1" applyBorder="1" applyAlignment="1">
      <alignment horizontal="right" vertical="center"/>
    </xf>
    <xf numFmtId="38" fontId="41" fillId="0" borderId="26" xfId="2" applyFont="1" applyFill="1" applyBorder="1" applyAlignment="1">
      <alignment horizontal="right" vertical="center"/>
    </xf>
    <xf numFmtId="38" fontId="41" fillId="7" borderId="411" xfId="2" applyFont="1" applyFill="1" applyBorder="1" applyAlignment="1">
      <alignment horizontal="right" vertical="center"/>
    </xf>
    <xf numFmtId="177" fontId="41" fillId="7" borderId="435" xfId="2" applyNumberFormat="1" applyFont="1" applyFill="1" applyBorder="1" applyAlignment="1">
      <alignment horizontal="right" vertical="center"/>
    </xf>
    <xf numFmtId="38" fontId="14" fillId="7" borderId="7" xfId="2" applyFont="1" applyFill="1" applyBorder="1" applyAlignment="1">
      <alignment horizontal="center" vertical="center"/>
    </xf>
    <xf numFmtId="38" fontId="14" fillId="0" borderId="7" xfId="2" applyFont="1" applyFill="1" applyBorder="1" applyAlignment="1">
      <alignment horizontal="center" vertical="center"/>
    </xf>
    <xf numFmtId="38" fontId="14" fillId="7" borderId="5" xfId="2" applyFont="1" applyFill="1" applyBorder="1" applyAlignment="1">
      <alignment horizontal="center" vertical="center"/>
    </xf>
    <xf numFmtId="38" fontId="14" fillId="0" borderId="8" xfId="2" applyFont="1" applyFill="1" applyBorder="1" applyAlignment="1">
      <alignment horizontal="center" vertical="center"/>
    </xf>
    <xf numFmtId="38" fontId="14" fillId="0" borderId="5" xfId="2" applyFont="1" applyFill="1" applyBorder="1" applyAlignment="1">
      <alignment horizontal="center" vertical="center"/>
    </xf>
    <xf numFmtId="38" fontId="14" fillId="7" borderId="106" xfId="2" applyFont="1" applyFill="1" applyBorder="1" applyAlignment="1">
      <alignment horizontal="center" vertical="center"/>
    </xf>
    <xf numFmtId="38" fontId="14" fillId="0" borderId="106" xfId="2" applyFont="1" applyFill="1" applyBorder="1" applyAlignment="1">
      <alignment horizontal="center" vertical="center"/>
    </xf>
    <xf numFmtId="38" fontId="14" fillId="7" borderId="172" xfId="2" applyFont="1" applyFill="1" applyBorder="1" applyAlignment="1">
      <alignment horizontal="center" vertical="center"/>
    </xf>
    <xf numFmtId="38" fontId="14" fillId="0" borderId="172" xfId="2" applyFont="1" applyFill="1" applyBorder="1" applyAlignment="1">
      <alignment horizontal="center" vertical="center"/>
    </xf>
    <xf numFmtId="38" fontId="14" fillId="3" borderId="102" xfId="2" applyFont="1" applyFill="1" applyBorder="1" applyAlignment="1">
      <alignment horizontal="center" vertical="center"/>
    </xf>
    <xf numFmtId="1" fontId="14" fillId="3" borderId="100" xfId="2" applyNumberFormat="1" applyFont="1" applyFill="1" applyBorder="1" applyAlignment="1">
      <alignment horizontal="center" vertical="center"/>
    </xf>
    <xf numFmtId="179" fontId="14" fillId="3" borderId="115" xfId="2" applyNumberFormat="1" applyFont="1" applyFill="1" applyBorder="1" applyAlignment="1">
      <alignment horizontal="center" vertical="center"/>
    </xf>
    <xf numFmtId="38" fontId="14" fillId="3" borderId="120" xfId="2" applyFont="1" applyFill="1" applyBorder="1" applyAlignment="1">
      <alignment horizontal="center" vertical="center"/>
    </xf>
    <xf numFmtId="38" fontId="14" fillId="3" borderId="100" xfId="2" applyFont="1" applyFill="1" applyBorder="1" applyAlignment="1">
      <alignment horizontal="center" vertical="center"/>
    </xf>
    <xf numFmtId="179" fontId="14" fillId="3" borderId="114" xfId="2" applyNumberFormat="1" applyFont="1" applyFill="1" applyBorder="1" applyAlignment="1">
      <alignment horizontal="center" vertical="center"/>
    </xf>
    <xf numFmtId="38" fontId="14" fillId="3" borderId="228" xfId="2" applyFont="1" applyFill="1" applyBorder="1" applyAlignment="1">
      <alignment horizontal="center" vertical="center"/>
    </xf>
    <xf numFmtId="177" fontId="14" fillId="3" borderId="115" xfId="2" applyNumberFormat="1" applyFont="1" applyFill="1" applyBorder="1" applyAlignment="1">
      <alignment horizontal="center" vertical="center"/>
    </xf>
    <xf numFmtId="38" fontId="14" fillId="5" borderId="100" xfId="2" applyFont="1" applyFill="1" applyBorder="1" applyAlignment="1">
      <alignment horizontal="center" vertical="center"/>
    </xf>
    <xf numFmtId="177" fontId="14" fillId="5" borderId="114" xfId="2" applyNumberFormat="1" applyFont="1" applyFill="1" applyBorder="1" applyAlignment="1">
      <alignment horizontal="center" vertical="center"/>
    </xf>
    <xf numFmtId="176" fontId="14" fillId="6" borderId="405" xfId="2" applyNumberFormat="1" applyFont="1" applyFill="1" applyBorder="1" applyAlignment="1">
      <alignment vertical="center" wrapText="1"/>
    </xf>
    <xf numFmtId="38" fontId="41" fillId="7" borderId="413" xfId="2" applyFont="1" applyFill="1" applyBorder="1" applyAlignment="1">
      <alignment horizontal="center" vertical="center"/>
    </xf>
    <xf numFmtId="177" fontId="41" fillId="7" borderId="436" xfId="2" applyNumberFormat="1" applyFont="1" applyFill="1" applyBorder="1" applyAlignment="1">
      <alignment horizontal="center" vertical="center"/>
    </xf>
    <xf numFmtId="176" fontId="14" fillId="7" borderId="441" xfId="2" applyNumberFormat="1" applyFont="1" applyFill="1" applyBorder="1" applyAlignment="1">
      <alignment vertical="center" wrapText="1"/>
    </xf>
    <xf numFmtId="38" fontId="41" fillId="3" borderId="165" xfId="2" applyFont="1" applyFill="1" applyBorder="1" applyAlignment="1">
      <alignment vertical="center"/>
    </xf>
    <xf numFmtId="179" fontId="41" fillId="3" borderId="171" xfId="2" applyNumberFormat="1" applyFont="1" applyFill="1" applyBorder="1" applyAlignment="1">
      <alignment vertical="center"/>
    </xf>
    <xf numFmtId="38" fontId="41" fillId="3" borderId="164" xfId="2" applyFont="1" applyFill="1" applyBorder="1" applyAlignment="1">
      <alignment vertical="center"/>
    </xf>
    <xf numFmtId="179" fontId="41" fillId="3" borderId="170" xfId="2" applyNumberFormat="1" applyFont="1" applyFill="1" applyBorder="1" applyAlignment="1">
      <alignment vertical="center"/>
    </xf>
    <xf numFmtId="38" fontId="41" fillId="0" borderId="119" xfId="2" applyFont="1" applyFill="1" applyBorder="1" applyAlignment="1">
      <alignment vertical="center"/>
    </xf>
    <xf numFmtId="1" fontId="41" fillId="3" borderId="164" xfId="2" applyNumberFormat="1" applyFont="1" applyFill="1" applyBorder="1" applyAlignment="1">
      <alignment vertical="center"/>
    </xf>
    <xf numFmtId="38" fontId="41" fillId="0" borderId="336" xfId="2" applyFont="1" applyFill="1" applyBorder="1" applyAlignment="1">
      <alignment vertical="center"/>
    </xf>
    <xf numFmtId="38" fontId="41" fillId="3" borderId="174" xfId="2" applyFont="1" applyFill="1" applyBorder="1" applyAlignment="1">
      <alignment vertical="center"/>
    </xf>
    <xf numFmtId="179" fontId="41" fillId="3" borderId="349" xfId="2" applyNumberFormat="1" applyFont="1" applyFill="1" applyBorder="1" applyAlignment="1">
      <alignment vertical="center"/>
    </xf>
    <xf numFmtId="38" fontId="41" fillId="3" borderId="298" xfId="2" applyFont="1" applyFill="1" applyBorder="1" applyAlignment="1">
      <alignment vertical="center"/>
    </xf>
    <xf numFmtId="177" fontId="41" fillId="3" borderId="170" xfId="2" applyNumberFormat="1" applyFont="1" applyFill="1" applyBorder="1" applyAlignment="1">
      <alignment vertical="center"/>
    </xf>
    <xf numFmtId="38" fontId="41" fillId="5" borderId="164" xfId="2" applyFont="1" applyFill="1" applyBorder="1" applyAlignment="1">
      <alignment vertical="center"/>
    </xf>
    <xf numFmtId="177" fontId="41" fillId="5" borderId="349" xfId="2" applyNumberFormat="1" applyFont="1" applyFill="1" applyBorder="1" applyAlignment="1">
      <alignment vertical="center"/>
    </xf>
    <xf numFmtId="38" fontId="41" fillId="7" borderId="416" xfId="2" applyFont="1" applyFill="1" applyBorder="1" applyAlignment="1">
      <alignment vertical="center"/>
    </xf>
    <xf numFmtId="177" fontId="22" fillId="7" borderId="435" xfId="2" applyNumberFormat="1" applyFont="1" applyFill="1" applyBorder="1" applyAlignment="1">
      <alignment vertical="center"/>
    </xf>
    <xf numFmtId="38" fontId="14" fillId="7" borderId="36" xfId="2" applyFont="1" applyFill="1" applyBorder="1" applyAlignment="1">
      <alignment vertical="center"/>
    </xf>
    <xf numFmtId="38" fontId="14" fillId="0" borderId="123" xfId="2" applyFont="1" applyFill="1" applyBorder="1" applyAlignment="1">
      <alignment vertical="center"/>
    </xf>
    <xf numFmtId="38" fontId="14" fillId="7" borderId="123" xfId="2" applyFont="1" applyFill="1" applyBorder="1" applyAlignment="1">
      <alignment vertical="center"/>
    </xf>
    <xf numFmtId="38" fontId="14" fillId="3" borderId="175" xfId="2" applyFont="1" applyFill="1" applyBorder="1" applyAlignment="1">
      <alignment vertical="center"/>
    </xf>
    <xf numFmtId="38" fontId="14" fillId="3" borderId="116" xfId="2" applyFont="1" applyFill="1" applyBorder="1" applyAlignment="1">
      <alignment vertical="center"/>
    </xf>
    <xf numFmtId="38" fontId="14" fillId="0" borderId="249" xfId="2" applyFont="1" applyFill="1" applyBorder="1" applyAlignment="1">
      <alignment vertical="center"/>
    </xf>
    <xf numFmtId="1" fontId="14" fillId="3" borderId="116" xfId="2" applyNumberFormat="1" applyFont="1" applyFill="1" applyBorder="1" applyAlignment="1">
      <alignment vertical="center"/>
    </xf>
    <xf numFmtId="38" fontId="14" fillId="3" borderId="134" xfId="2" applyFont="1" applyFill="1" applyBorder="1" applyAlignment="1">
      <alignment vertical="center"/>
    </xf>
    <xf numFmtId="38" fontId="14" fillId="3" borderId="248" xfId="2" applyFont="1" applyFill="1" applyBorder="1" applyAlignment="1">
      <alignment vertical="center"/>
    </xf>
    <xf numFmtId="38" fontId="14" fillId="5" borderId="116" xfId="2" applyFont="1" applyFill="1" applyBorder="1" applyAlignment="1">
      <alignment vertical="center"/>
    </xf>
    <xf numFmtId="177" fontId="14" fillId="7" borderId="243" xfId="2" applyNumberFormat="1" applyFont="1" applyFill="1" applyBorder="1" applyAlignment="1">
      <alignment vertical="center"/>
    </xf>
    <xf numFmtId="38" fontId="14" fillId="7" borderId="166" xfId="2" applyFont="1" applyFill="1" applyBorder="1" applyAlignment="1">
      <alignment horizontal="right" vertical="center"/>
    </xf>
    <xf numFmtId="38" fontId="14" fillId="0" borderId="229" xfId="2" applyFont="1" applyFill="1" applyBorder="1" applyAlignment="1">
      <alignment horizontal="right" vertical="center"/>
    </xf>
    <xf numFmtId="38" fontId="14" fillId="7" borderId="229" xfId="2" applyFont="1" applyFill="1" applyBorder="1" applyAlignment="1">
      <alignment horizontal="right" vertical="center"/>
    </xf>
    <xf numFmtId="38" fontId="14" fillId="3" borderId="244" xfId="2" applyFont="1" applyFill="1" applyBorder="1" applyAlignment="1">
      <alignment horizontal="right" vertical="center"/>
    </xf>
    <xf numFmtId="179" fontId="14" fillId="3" borderId="128" xfId="2" applyNumberFormat="1" applyFont="1" applyFill="1" applyBorder="1" applyAlignment="1">
      <alignment horizontal="right" vertical="center"/>
    </xf>
    <xf numFmtId="38" fontId="14" fillId="3" borderId="140" xfId="2" applyFont="1" applyFill="1" applyBorder="1" applyAlignment="1">
      <alignment horizontal="right" vertical="center"/>
    </xf>
    <xf numFmtId="179" fontId="14" fillId="3" borderId="125" xfId="2" applyNumberFormat="1" applyFont="1" applyFill="1" applyBorder="1" applyAlignment="1">
      <alignment horizontal="right" vertical="center"/>
    </xf>
    <xf numFmtId="38" fontId="14" fillId="0" borderId="250" xfId="2" applyFont="1" applyFill="1" applyBorder="1" applyAlignment="1">
      <alignment vertical="center"/>
    </xf>
    <xf numFmtId="1" fontId="14" fillId="3" borderId="140" xfId="2" applyNumberFormat="1" applyFont="1" applyFill="1" applyBorder="1" applyAlignment="1">
      <alignment horizontal="right" vertical="center"/>
    </xf>
    <xf numFmtId="38" fontId="14" fillId="3" borderId="340" xfId="2" applyFont="1" applyFill="1" applyBorder="1" applyAlignment="1">
      <alignment horizontal="right" vertical="center"/>
    </xf>
    <xf numFmtId="179" fontId="14" fillId="3" borderId="234" xfId="2" applyNumberFormat="1" applyFont="1" applyFill="1" applyBorder="1" applyAlignment="1">
      <alignment horizontal="center" vertical="center"/>
    </xf>
    <xf numFmtId="38" fontId="14" fillId="3" borderId="359" xfId="2" applyFont="1" applyFill="1" applyBorder="1" applyAlignment="1">
      <alignment horizontal="right" vertical="center"/>
    </xf>
    <xf numFmtId="38" fontId="14" fillId="5" borderId="140" xfId="2" applyFont="1" applyFill="1" applyBorder="1" applyAlignment="1">
      <alignment horizontal="right" vertical="center"/>
    </xf>
    <xf numFmtId="177" fontId="14" fillId="7" borderId="0" xfId="2" applyNumberFormat="1" applyFont="1" applyFill="1" applyBorder="1" applyAlignment="1">
      <alignment vertical="center"/>
    </xf>
    <xf numFmtId="38" fontId="14" fillId="7" borderId="111" xfId="2" applyFont="1" applyFill="1" applyBorder="1" applyAlignment="1">
      <alignment horizontal="center" vertical="center"/>
    </xf>
    <xf numFmtId="38" fontId="14" fillId="0" borderId="111" xfId="2" applyFont="1" applyFill="1" applyBorder="1" applyAlignment="1">
      <alignment horizontal="center" vertical="center"/>
    </xf>
    <xf numFmtId="38" fontId="14" fillId="7" borderId="112" xfId="2" applyFont="1" applyFill="1" applyBorder="1" applyAlignment="1">
      <alignment horizontal="center" vertical="center"/>
    </xf>
    <xf numFmtId="38" fontId="14" fillId="0" borderId="112" xfId="2" applyFont="1" applyFill="1" applyBorder="1" applyAlignment="1">
      <alignment horizontal="center" vertical="center"/>
    </xf>
    <xf numFmtId="38" fontId="14" fillId="3" borderId="175" xfId="2" applyFont="1" applyFill="1" applyBorder="1" applyAlignment="1">
      <alignment horizontal="right" vertical="center"/>
    </xf>
    <xf numFmtId="179" fontId="14" fillId="3" borderId="234" xfId="2" applyNumberFormat="1" applyFont="1" applyFill="1" applyBorder="1" applyAlignment="1">
      <alignment horizontal="right" vertical="center"/>
    </xf>
    <xf numFmtId="179" fontId="14" fillId="3" borderId="132" xfId="2" applyNumberFormat="1" applyFont="1" applyFill="1" applyBorder="1" applyAlignment="1">
      <alignment horizontal="right" vertical="center"/>
    </xf>
    <xf numFmtId="38" fontId="14" fillId="0" borderId="251" xfId="2" applyFont="1" applyFill="1" applyBorder="1" applyAlignment="1">
      <alignment vertical="center"/>
    </xf>
    <xf numFmtId="1" fontId="14" fillId="3" borderId="116" xfId="2" applyNumberFormat="1" applyFont="1" applyFill="1" applyBorder="1" applyAlignment="1">
      <alignment horizontal="right" vertical="center"/>
    </xf>
    <xf numFmtId="38" fontId="14" fillId="3" borderId="134" xfId="2" applyFont="1" applyFill="1" applyBorder="1" applyAlignment="1">
      <alignment horizontal="right" vertical="center"/>
    </xf>
    <xf numFmtId="177" fontId="14" fillId="3" borderId="132" xfId="2" applyNumberFormat="1" applyFont="1" applyFill="1" applyBorder="1" applyAlignment="1">
      <alignment horizontal="right" vertical="center"/>
    </xf>
    <xf numFmtId="177" fontId="14" fillId="5" borderId="360" xfId="2" applyNumberFormat="1" applyFont="1" applyFill="1" applyBorder="1" applyAlignment="1">
      <alignment horizontal="right" vertical="center"/>
    </xf>
    <xf numFmtId="177" fontId="14" fillId="7" borderId="236" xfId="2" applyNumberFormat="1" applyFont="1" applyFill="1" applyBorder="1" applyAlignment="1">
      <alignment horizontal="right" vertical="center"/>
    </xf>
    <xf numFmtId="38" fontId="14" fillId="7" borderId="148" xfId="2" applyFont="1" applyFill="1" applyBorder="1" applyAlignment="1">
      <alignment horizontal="center" vertical="center"/>
    </xf>
    <xf numFmtId="38" fontId="14" fillId="0" borderId="149" xfId="2" applyFont="1" applyFill="1" applyBorder="1" applyAlignment="1">
      <alignment horizontal="center" vertical="center"/>
    </xf>
    <xf numFmtId="38" fontId="14" fillId="7" borderId="149" xfId="2" applyFont="1" applyFill="1" applyBorder="1" applyAlignment="1">
      <alignment horizontal="center" vertical="center"/>
    </xf>
    <xf numFmtId="38" fontId="41" fillId="0" borderId="147" xfId="2" applyFont="1" applyFill="1" applyBorder="1" applyAlignment="1">
      <alignment vertical="center"/>
    </xf>
    <xf numFmtId="38" fontId="14" fillId="3" borderId="241" xfId="2" applyFont="1" applyFill="1" applyBorder="1" applyAlignment="1">
      <alignment horizontal="right" vertical="center"/>
    </xf>
    <xf numFmtId="179" fontId="14" fillId="3" borderId="157" xfId="2" applyNumberFormat="1" applyFont="1" applyFill="1" applyBorder="1" applyAlignment="1">
      <alignment horizontal="right" vertical="center"/>
    </xf>
    <xf numFmtId="38" fontId="14" fillId="3" borderId="153" xfId="2" applyFont="1" applyFill="1" applyBorder="1" applyAlignment="1">
      <alignment horizontal="right" vertical="center"/>
    </xf>
    <xf numFmtId="179" fontId="14" fillId="3" borderId="151" xfId="2" applyNumberFormat="1" applyFont="1" applyFill="1" applyBorder="1" applyAlignment="1">
      <alignment horizontal="right" vertical="center"/>
    </xf>
    <xf numFmtId="38" fontId="14" fillId="0" borderId="252" xfId="2" applyFont="1" applyFill="1" applyBorder="1" applyAlignment="1">
      <alignment vertical="center"/>
    </xf>
    <xf numFmtId="1" fontId="14" fillId="3" borderId="153" xfId="2" applyNumberFormat="1" applyFont="1" applyFill="1" applyBorder="1" applyAlignment="1">
      <alignment horizontal="right" vertical="center"/>
    </xf>
    <xf numFmtId="38" fontId="14" fillId="3" borderId="294" xfId="2" applyFont="1" applyFill="1" applyBorder="1" applyAlignment="1">
      <alignment horizontal="right" vertical="center"/>
    </xf>
    <xf numFmtId="179" fontId="14" fillId="3" borderId="348" xfId="2" applyNumberFormat="1" applyFont="1" applyFill="1" applyBorder="1" applyAlignment="1">
      <alignment horizontal="right" vertical="center"/>
    </xf>
    <xf numFmtId="38" fontId="14" fillId="3" borderId="240" xfId="2" applyFont="1" applyFill="1" applyBorder="1" applyAlignment="1">
      <alignment horizontal="right" vertical="center"/>
    </xf>
    <xf numFmtId="177" fontId="14" fillId="3" borderId="151" xfId="2" applyNumberFormat="1" applyFont="1" applyFill="1" applyBorder="1" applyAlignment="1">
      <alignment horizontal="right" vertical="center"/>
    </xf>
    <xf numFmtId="38" fontId="14" fillId="5" borderId="153" xfId="2" applyFont="1" applyFill="1" applyBorder="1" applyAlignment="1">
      <alignment horizontal="right" vertical="center"/>
    </xf>
    <xf numFmtId="177" fontId="14" fillId="5" borderId="348" xfId="2" applyNumberFormat="1" applyFont="1" applyFill="1" applyBorder="1" applyAlignment="1">
      <alignment horizontal="right" vertical="center"/>
    </xf>
    <xf numFmtId="177" fontId="14" fillId="7" borderId="238" xfId="2" applyNumberFormat="1" applyFont="1" applyFill="1" applyBorder="1" applyAlignment="1">
      <alignment vertical="center"/>
    </xf>
    <xf numFmtId="0" fontId="14" fillId="2" borderId="0" xfId="4" applyFont="1" applyFill="1"/>
    <xf numFmtId="38" fontId="49" fillId="0" borderId="45" xfId="2" applyFont="1" applyFill="1" applyBorder="1" applyAlignment="1">
      <alignment vertical="center"/>
    </xf>
    <xf numFmtId="38" fontId="49" fillId="0" borderId="109" xfId="2" applyFont="1" applyFill="1" applyBorder="1" applyAlignment="1">
      <alignment vertical="center"/>
    </xf>
    <xf numFmtId="38" fontId="49" fillId="0" borderId="38" xfId="2" applyFont="1" applyFill="1" applyBorder="1" applyAlignment="1">
      <alignment vertical="center"/>
    </xf>
    <xf numFmtId="38" fontId="49" fillId="0" borderId="195" xfId="2" applyFont="1" applyFill="1" applyBorder="1" applyAlignment="1">
      <alignment vertical="center"/>
    </xf>
    <xf numFmtId="38" fontId="49" fillId="3" borderId="224" xfId="2" applyFont="1" applyFill="1" applyBorder="1" applyAlignment="1">
      <alignment vertical="center"/>
    </xf>
    <xf numFmtId="176" fontId="49" fillId="3" borderId="118" xfId="2" applyNumberFormat="1" applyFont="1" applyFill="1" applyBorder="1" applyAlignment="1">
      <alignment vertical="center"/>
    </xf>
    <xf numFmtId="38" fontId="49" fillId="3" borderId="194" xfId="2" applyFont="1" applyFill="1" applyBorder="1" applyAlignment="1">
      <alignment vertical="center"/>
    </xf>
    <xf numFmtId="176" fontId="49" fillId="3" borderId="115" xfId="2" applyNumberFormat="1" applyFont="1" applyFill="1" applyBorder="1" applyAlignment="1">
      <alignment vertical="center"/>
    </xf>
    <xf numFmtId="0" fontId="49" fillId="3" borderId="118" xfId="2" applyNumberFormat="1" applyFont="1" applyFill="1" applyBorder="1" applyAlignment="1">
      <alignment vertical="center"/>
    </xf>
    <xf numFmtId="0" fontId="49" fillId="3" borderId="194" xfId="2" applyNumberFormat="1" applyFont="1" applyFill="1" applyBorder="1" applyAlignment="1">
      <alignment vertical="center"/>
    </xf>
    <xf numFmtId="0" fontId="49" fillId="3" borderId="115" xfId="2" applyNumberFormat="1" applyFont="1" applyFill="1" applyBorder="1" applyAlignment="1">
      <alignment vertical="center"/>
    </xf>
    <xf numFmtId="0" fontId="49" fillId="3" borderId="224" xfId="2" applyNumberFormat="1" applyFont="1" applyFill="1" applyBorder="1" applyAlignment="1">
      <alignment vertical="center"/>
    </xf>
    <xf numFmtId="38" fontId="49" fillId="0" borderId="59" xfId="2" applyFont="1" applyFill="1" applyBorder="1" applyAlignment="1">
      <alignment vertical="center"/>
    </xf>
    <xf numFmtId="38" fontId="49" fillId="5" borderId="194" xfId="2" applyFont="1" applyFill="1" applyBorder="1" applyAlignment="1">
      <alignment vertical="center"/>
    </xf>
    <xf numFmtId="176" fontId="49" fillId="5" borderId="115" xfId="2" applyNumberFormat="1" applyFont="1" applyFill="1" applyBorder="1" applyAlignment="1">
      <alignment vertical="center"/>
    </xf>
    <xf numFmtId="177" fontId="49" fillId="5" borderId="115" xfId="2" applyNumberFormat="1" applyFont="1" applyFill="1" applyBorder="1" applyAlignment="1">
      <alignment vertical="center"/>
    </xf>
    <xf numFmtId="38" fontId="41" fillId="5" borderId="196" xfId="2" applyFont="1" applyFill="1" applyBorder="1" applyAlignment="1">
      <alignment vertical="center"/>
    </xf>
    <xf numFmtId="176" fontId="41" fillId="5" borderId="254" xfId="2" applyNumberFormat="1" applyFont="1" applyFill="1" applyBorder="1" applyAlignment="1">
      <alignment vertical="center"/>
    </xf>
    <xf numFmtId="0" fontId="41" fillId="2" borderId="0" xfId="4" applyFont="1" applyFill="1" applyAlignment="1">
      <alignment horizontal="center"/>
    </xf>
    <xf numFmtId="38" fontId="49" fillId="0" borderId="28" xfId="2" applyFont="1" applyFill="1" applyBorder="1" applyAlignment="1">
      <alignment vertical="center"/>
    </xf>
    <xf numFmtId="38" fontId="49" fillId="0" borderId="48" xfId="2" applyFont="1" applyFill="1" applyBorder="1" applyAlignment="1">
      <alignment vertical="center"/>
    </xf>
    <xf numFmtId="38" fontId="49" fillId="0" borderId="95" xfId="2" applyFont="1" applyFill="1" applyBorder="1" applyAlignment="1">
      <alignment vertical="center"/>
    </xf>
    <xf numFmtId="38" fontId="49" fillId="0" borderId="203" xfId="2" applyFont="1" applyFill="1" applyBorder="1" applyAlignment="1">
      <alignment vertical="center"/>
    </xf>
    <xf numFmtId="38" fontId="49" fillId="3" borderId="255" xfId="2" applyFont="1" applyFill="1" applyBorder="1" applyAlignment="1">
      <alignment vertical="center"/>
    </xf>
    <xf numFmtId="176" fontId="49" fillId="3" borderId="256" xfId="2" applyNumberFormat="1" applyFont="1" applyFill="1" applyBorder="1" applyAlignment="1">
      <alignment vertical="center"/>
    </xf>
    <xf numFmtId="38" fontId="49" fillId="3" borderId="202" xfId="2" applyFont="1" applyFill="1" applyBorder="1" applyAlignment="1">
      <alignment vertical="center"/>
    </xf>
    <xf numFmtId="176" fontId="49" fillId="3" borderId="200" xfId="2" applyNumberFormat="1" applyFont="1" applyFill="1" applyBorder="1" applyAlignment="1">
      <alignment vertical="center"/>
    </xf>
    <xf numFmtId="0" fontId="49" fillId="3" borderId="256" xfId="2" applyNumberFormat="1" applyFont="1" applyFill="1" applyBorder="1" applyAlignment="1">
      <alignment vertical="center"/>
    </xf>
    <xf numFmtId="0" fontId="49" fillId="3" borderId="202" xfId="2" applyNumberFormat="1" applyFont="1" applyFill="1" applyBorder="1" applyAlignment="1">
      <alignment vertical="center"/>
    </xf>
    <xf numFmtId="0" fontId="49" fillId="3" borderId="200" xfId="2" applyNumberFormat="1" applyFont="1" applyFill="1" applyBorder="1" applyAlignment="1">
      <alignment vertical="center"/>
    </xf>
    <xf numFmtId="0" fontId="49" fillId="3" borderId="255" xfId="2" applyNumberFormat="1" applyFont="1" applyFill="1" applyBorder="1" applyAlignment="1">
      <alignment vertical="center"/>
    </xf>
    <xf numFmtId="38" fontId="49" fillId="0" borderId="93" xfId="2" applyFont="1" applyFill="1" applyBorder="1" applyAlignment="1">
      <alignment vertical="center"/>
    </xf>
    <xf numFmtId="38" fontId="49" fillId="5" borderId="202" xfId="2" applyFont="1" applyFill="1" applyBorder="1" applyAlignment="1">
      <alignment vertical="center"/>
    </xf>
    <xf numFmtId="176" fontId="49" fillId="5" borderId="200" xfId="2" applyNumberFormat="1" applyFont="1" applyFill="1" applyBorder="1" applyAlignment="1">
      <alignment vertical="center"/>
    </xf>
    <xf numFmtId="177" fontId="49" fillId="5" borderId="200" xfId="2" applyNumberFormat="1" applyFont="1" applyFill="1" applyBorder="1" applyAlignment="1">
      <alignment vertical="center"/>
    </xf>
    <xf numFmtId="38" fontId="41" fillId="5" borderId="258" xfId="2" applyFont="1" applyFill="1" applyBorder="1" applyAlignment="1">
      <alignment vertical="center"/>
    </xf>
    <xf numFmtId="176" fontId="41" fillId="5" borderId="259" xfId="2" applyNumberFormat="1" applyFont="1" applyFill="1" applyBorder="1" applyAlignment="1">
      <alignment vertical="center"/>
    </xf>
    <xf numFmtId="0" fontId="14" fillId="0" borderId="0" xfId="2" applyNumberFormat="1" applyFont="1"/>
    <xf numFmtId="180" fontId="14" fillId="0" borderId="0" xfId="4" applyNumberFormat="1" applyFont="1"/>
    <xf numFmtId="0" fontId="11" fillId="0" borderId="1" xfId="4" applyFont="1" applyBorder="1" applyAlignment="1">
      <alignment horizontal="right"/>
    </xf>
    <xf numFmtId="0" fontId="11" fillId="0" borderId="2" xfId="4" applyFont="1" applyBorder="1" applyAlignment="1">
      <alignment horizontal="center"/>
    </xf>
    <xf numFmtId="0" fontId="11" fillId="0" borderId="4" xfId="4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/>
    </xf>
    <xf numFmtId="0" fontId="11" fillId="0" borderId="73" xfId="4" applyFont="1" applyBorder="1" applyAlignment="1">
      <alignment horizontal="center" vertical="center"/>
    </xf>
    <xf numFmtId="0" fontId="11" fillId="0" borderId="261" xfId="4" applyFont="1" applyBorder="1" applyAlignment="1">
      <alignment horizontal="center" vertical="center"/>
    </xf>
    <xf numFmtId="0" fontId="11" fillId="3" borderId="260" xfId="4" applyFont="1" applyFill="1" applyBorder="1" applyAlignment="1">
      <alignment horizontal="center" vertical="center"/>
    </xf>
    <xf numFmtId="0" fontId="11" fillId="3" borderId="262" xfId="4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/>
    </xf>
    <xf numFmtId="0" fontId="11" fillId="3" borderId="52" xfId="4" applyFont="1" applyFill="1" applyBorder="1" applyAlignment="1">
      <alignment horizontal="center" vertical="center"/>
    </xf>
    <xf numFmtId="0" fontId="11" fillId="3" borderId="263" xfId="4" applyFont="1" applyFill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3" borderId="356" xfId="4" applyFont="1" applyFill="1" applyBorder="1" applyAlignment="1">
      <alignment horizontal="center" vertical="center"/>
    </xf>
    <xf numFmtId="0" fontId="11" fillId="5" borderId="394" xfId="4" applyFont="1" applyFill="1" applyBorder="1" applyAlignment="1">
      <alignment horizontal="center" vertical="center"/>
    </xf>
    <xf numFmtId="38" fontId="14" fillId="7" borderId="265" xfId="2" applyFont="1" applyFill="1" applyBorder="1"/>
    <xf numFmtId="38" fontId="14" fillId="0" borderId="265" xfId="2" applyFont="1" applyBorder="1"/>
    <xf numFmtId="38" fontId="14" fillId="7" borderId="266" xfId="2" applyFont="1" applyFill="1" applyBorder="1"/>
    <xf numFmtId="38" fontId="14" fillId="0" borderId="266" xfId="2" applyFont="1" applyBorder="1"/>
    <xf numFmtId="38" fontId="14" fillId="7" borderId="267" xfId="2" applyFont="1" applyFill="1" applyBorder="1"/>
    <xf numFmtId="38" fontId="14" fillId="0" borderId="267" xfId="2" applyFont="1" applyBorder="1"/>
    <xf numFmtId="38" fontId="14" fillId="0" borderId="265" xfId="2" applyFont="1" applyFill="1" applyBorder="1"/>
    <xf numFmtId="38" fontId="14" fillId="7" borderId="269" xfId="2" applyFont="1" applyFill="1" applyBorder="1"/>
    <xf numFmtId="38" fontId="14" fillId="0" borderId="269" xfId="2" applyFont="1" applyFill="1" applyBorder="1"/>
    <xf numFmtId="38" fontId="14" fillId="7" borderId="271" xfId="2" applyFont="1" applyFill="1" applyBorder="1"/>
    <xf numFmtId="38" fontId="14" fillId="0" borderId="271" xfId="2" applyFont="1" applyFill="1" applyBorder="1"/>
    <xf numFmtId="38" fontId="14" fillId="3" borderId="270" xfId="2" applyFont="1" applyFill="1" applyBorder="1"/>
    <xf numFmtId="38" fontId="14" fillId="3" borderId="272" xfId="2" applyFont="1" applyFill="1" applyBorder="1"/>
    <xf numFmtId="38" fontId="14" fillId="3" borderId="268" xfId="2" applyFont="1" applyFill="1" applyBorder="1"/>
    <xf numFmtId="38" fontId="14" fillId="3" borderId="273" xfId="2" applyFont="1" applyFill="1" applyBorder="1"/>
    <xf numFmtId="38" fontId="14" fillId="0" borderId="268" xfId="2" applyFont="1" applyFill="1" applyBorder="1"/>
    <xf numFmtId="38" fontId="14" fillId="3" borderId="370" xfId="2" applyFont="1" applyFill="1" applyBorder="1"/>
    <xf numFmtId="38" fontId="14" fillId="5" borderId="447" xfId="2" applyFont="1" applyFill="1" applyBorder="1"/>
    <xf numFmtId="179" fontId="14" fillId="7" borderId="38" xfId="4" applyNumberFormat="1" applyFont="1" applyFill="1" applyBorder="1"/>
    <xf numFmtId="179" fontId="14" fillId="0" borderId="38" xfId="4" applyNumberFormat="1" applyFont="1" applyBorder="1"/>
    <xf numFmtId="179" fontId="14" fillId="7" borderId="45" xfId="2" applyNumberFormat="1" applyFont="1" applyFill="1" applyBorder="1"/>
    <xf numFmtId="179" fontId="14" fillId="0" borderId="45" xfId="2" applyNumberFormat="1" applyFont="1" applyBorder="1"/>
    <xf numFmtId="179" fontId="14" fillId="0" borderId="39" xfId="2" applyNumberFormat="1" applyFont="1" applyBorder="1"/>
    <xf numFmtId="179" fontId="14" fillId="0" borderId="38" xfId="2" applyNumberFormat="1" applyFont="1" applyFill="1" applyBorder="1"/>
    <xf numFmtId="179" fontId="14" fillId="7" borderId="214" xfId="2" applyNumberFormat="1" applyFont="1" applyFill="1" applyBorder="1"/>
    <xf numFmtId="179" fontId="14" fillId="0" borderId="214" xfId="2" applyNumberFormat="1" applyFont="1" applyFill="1" applyBorder="1"/>
    <xf numFmtId="179" fontId="14" fillId="3" borderId="275" xfId="2" applyNumberFormat="1" applyFont="1" applyFill="1" applyBorder="1"/>
    <xf numFmtId="179" fontId="14" fillId="3" borderId="276" xfId="2" applyNumberFormat="1" applyFont="1" applyFill="1" applyBorder="1"/>
    <xf numFmtId="179" fontId="14" fillId="0" borderId="109" xfId="2" applyNumberFormat="1" applyFont="1" applyFill="1" applyBorder="1"/>
    <xf numFmtId="179" fontId="14" fillId="5" borderId="44" xfId="2" applyNumberFormat="1" applyFont="1" applyFill="1" applyBorder="1"/>
    <xf numFmtId="38" fontId="14" fillId="7" borderId="277" xfId="2" applyFont="1" applyFill="1" applyBorder="1"/>
    <xf numFmtId="38" fontId="14" fillId="0" borderId="277" xfId="2" applyFont="1" applyBorder="1"/>
    <xf numFmtId="38" fontId="14" fillId="3" borderId="280" xfId="2" applyFont="1" applyFill="1" applyBorder="1"/>
    <xf numFmtId="38" fontId="14" fillId="3" borderId="282" xfId="2" applyFont="1" applyFill="1" applyBorder="1"/>
    <xf numFmtId="38" fontId="14" fillId="3" borderId="278" xfId="2" applyFont="1" applyFill="1" applyBorder="1"/>
    <xf numFmtId="38" fontId="14" fillId="3" borderId="283" xfId="2" applyFont="1" applyFill="1" applyBorder="1"/>
    <xf numFmtId="38" fontId="14" fillId="3" borderId="371" xfId="2" applyFont="1" applyFill="1" applyBorder="1"/>
    <xf numFmtId="38" fontId="14" fillId="5" borderId="448" xfId="2" applyFont="1" applyFill="1" applyBorder="1"/>
    <xf numFmtId="180" fontId="14" fillId="7" borderId="38" xfId="2" applyNumberFormat="1" applyFont="1" applyFill="1" applyBorder="1" applyAlignment="1">
      <alignment horizontal="center" vertical="center"/>
    </xf>
    <xf numFmtId="180" fontId="14" fillId="0" borderId="38" xfId="2" applyNumberFormat="1" applyFont="1" applyFill="1" applyBorder="1" applyAlignment="1">
      <alignment horizontal="center" vertical="center"/>
    </xf>
    <xf numFmtId="180" fontId="14" fillId="7" borderId="42" xfId="2" applyNumberFormat="1" applyFont="1" applyFill="1" applyBorder="1" applyAlignment="1">
      <alignment horizontal="center" vertical="center"/>
    </xf>
    <xf numFmtId="180" fontId="14" fillId="0" borderId="42" xfId="2" applyNumberFormat="1" applyFont="1" applyFill="1" applyBorder="1" applyAlignment="1">
      <alignment horizontal="center" vertical="center"/>
    </xf>
    <xf numFmtId="180" fontId="14" fillId="7" borderId="214" xfId="2" applyNumberFormat="1" applyFont="1" applyFill="1" applyBorder="1" applyAlignment="1">
      <alignment horizontal="center" vertical="center"/>
    </xf>
    <xf numFmtId="180" fontId="14" fillId="0" borderId="214" xfId="2" applyNumberFormat="1" applyFont="1" applyFill="1" applyBorder="1" applyAlignment="1">
      <alignment horizontal="center" vertical="center"/>
    </xf>
    <xf numFmtId="180" fontId="14" fillId="3" borderId="40" xfId="2" applyNumberFormat="1" applyFont="1" applyFill="1" applyBorder="1" applyAlignment="1">
      <alignment horizontal="center" vertical="center"/>
    </xf>
    <xf numFmtId="180" fontId="14" fillId="3" borderId="275" xfId="2" applyNumberFormat="1" applyFont="1" applyFill="1" applyBorder="1" applyAlignment="1">
      <alignment horizontal="center" vertical="center"/>
    </xf>
    <xf numFmtId="180" fontId="14" fillId="3" borderId="109" xfId="2" applyNumberFormat="1" applyFont="1" applyFill="1" applyBorder="1" applyAlignment="1">
      <alignment horizontal="center" vertical="center"/>
    </xf>
    <xf numFmtId="180" fontId="14" fillId="3" borderId="276" xfId="2" applyNumberFormat="1" applyFont="1" applyFill="1" applyBorder="1" applyAlignment="1">
      <alignment horizontal="center" vertical="center"/>
    </xf>
    <xf numFmtId="180" fontId="14" fillId="0" borderId="109" xfId="2" applyNumberFormat="1" applyFont="1" applyFill="1" applyBorder="1" applyAlignment="1">
      <alignment horizontal="center" vertical="center"/>
    </xf>
    <xf numFmtId="180" fontId="14" fillId="3" borderId="335" xfId="2" applyNumberFormat="1" applyFont="1" applyFill="1" applyBorder="1" applyAlignment="1">
      <alignment horizontal="center" vertical="center"/>
    </xf>
    <xf numFmtId="180" fontId="14" fillId="5" borderId="44" xfId="2" applyNumberFormat="1" applyFont="1" applyFill="1" applyBorder="1" applyAlignment="1">
      <alignment horizontal="center" vertical="center"/>
    </xf>
    <xf numFmtId="38" fontId="14" fillId="3" borderId="284" xfId="2" applyFont="1" applyFill="1" applyBorder="1"/>
    <xf numFmtId="38" fontId="14" fillId="3" borderId="285" xfId="2" applyFont="1" applyFill="1" applyBorder="1"/>
    <xf numFmtId="38" fontId="14" fillId="5" borderId="375" xfId="2" applyFont="1" applyFill="1" applyBorder="1"/>
    <xf numFmtId="181" fontId="14" fillId="7" borderId="38" xfId="4" applyNumberFormat="1" applyFont="1" applyFill="1" applyBorder="1"/>
    <xf numFmtId="181" fontId="14" fillId="0" borderId="38" xfId="4" applyNumberFormat="1" applyFont="1" applyBorder="1"/>
    <xf numFmtId="181" fontId="14" fillId="7" borderId="45" xfId="2" applyNumberFormat="1" applyFont="1" applyFill="1" applyBorder="1"/>
    <xf numFmtId="181" fontId="14" fillId="0" borderId="45" xfId="2" applyNumberFormat="1" applyFont="1" applyBorder="1"/>
    <xf numFmtId="181" fontId="14" fillId="7" borderId="39" xfId="2" applyNumberFormat="1" applyFont="1" applyFill="1" applyBorder="1"/>
    <xf numFmtId="181" fontId="14" fillId="0" borderId="39" xfId="2" applyNumberFormat="1" applyFont="1" applyBorder="1"/>
    <xf numFmtId="181" fontId="14" fillId="7" borderId="38" xfId="2" applyNumberFormat="1" applyFont="1" applyFill="1" applyBorder="1"/>
    <xf numFmtId="181" fontId="14" fillId="0" borderId="38" xfId="2" applyNumberFormat="1" applyFont="1" applyFill="1" applyBorder="1"/>
    <xf numFmtId="181" fontId="14" fillId="7" borderId="42" xfId="2" applyNumberFormat="1" applyFont="1" applyFill="1" applyBorder="1"/>
    <xf numFmtId="181" fontId="14" fillId="0" borderId="42" xfId="2" applyNumberFormat="1" applyFont="1" applyFill="1" applyBorder="1"/>
    <xf numFmtId="181" fontId="14" fillId="7" borderId="214" xfId="2" applyNumberFormat="1" applyFont="1" applyFill="1" applyBorder="1"/>
    <xf numFmtId="181" fontId="14" fillId="0" borderId="214" xfId="2" applyNumberFormat="1" applyFont="1" applyFill="1" applyBorder="1"/>
    <xf numFmtId="181" fontId="14" fillId="3" borderId="40" xfId="2" applyNumberFormat="1" applyFont="1" applyFill="1" applyBorder="1"/>
    <xf numFmtId="181" fontId="14" fillId="3" borderId="275" xfId="2" applyNumberFormat="1" applyFont="1" applyFill="1" applyBorder="1"/>
    <xf numFmtId="181" fontId="14" fillId="3" borderId="109" xfId="2" applyNumberFormat="1" applyFont="1" applyFill="1" applyBorder="1"/>
    <xf numFmtId="181" fontId="14" fillId="3" borderId="276" xfId="2" applyNumberFormat="1" applyFont="1" applyFill="1" applyBorder="1"/>
    <xf numFmtId="181" fontId="14" fillId="0" borderId="109" xfId="2" applyNumberFormat="1" applyFont="1" applyFill="1" applyBorder="1"/>
    <xf numFmtId="181" fontId="14" fillId="3" borderId="335" xfId="2" applyNumberFormat="1" applyFont="1" applyFill="1" applyBorder="1"/>
    <xf numFmtId="181" fontId="14" fillId="5" borderId="44" xfId="2" applyNumberFormat="1" applyFont="1" applyFill="1" applyBorder="1"/>
    <xf numFmtId="181" fontId="11" fillId="0" borderId="0" xfId="4" applyNumberFormat="1" applyFont="1"/>
    <xf numFmtId="38" fontId="14" fillId="0" borderId="277" xfId="2" applyFont="1" applyFill="1" applyBorder="1"/>
    <xf numFmtId="38" fontId="14" fillId="7" borderId="279" xfId="2" applyFont="1" applyFill="1" applyBorder="1"/>
    <xf numFmtId="38" fontId="14" fillId="0" borderId="279" xfId="2" applyFont="1" applyFill="1" applyBorder="1"/>
    <xf numFmtId="38" fontId="14" fillId="7" borderId="281" xfId="2" applyFont="1" applyFill="1" applyBorder="1"/>
    <xf numFmtId="38" fontId="14" fillId="0" borderId="281" xfId="2" applyFont="1" applyFill="1" applyBorder="1"/>
    <xf numFmtId="38" fontId="14" fillId="0" borderId="278" xfId="2" applyFont="1" applyFill="1" applyBorder="1"/>
    <xf numFmtId="181" fontId="14" fillId="7" borderId="54" xfId="4" applyNumberFormat="1" applyFont="1" applyFill="1" applyBorder="1"/>
    <xf numFmtId="181" fontId="14" fillId="0" borderId="54" xfId="4" applyNumberFormat="1" applyFont="1" applyBorder="1"/>
    <xf numFmtId="181" fontId="14" fillId="7" borderId="286" xfId="2" applyNumberFormat="1" applyFont="1" applyFill="1" applyBorder="1"/>
    <xf numFmtId="181" fontId="14" fillId="0" borderId="286" xfId="2" applyNumberFormat="1" applyFont="1" applyBorder="1"/>
    <xf numFmtId="181" fontId="14" fillId="7" borderId="54" xfId="2" applyNumberFormat="1" applyFont="1" applyFill="1" applyBorder="1"/>
    <xf numFmtId="181" fontId="14" fillId="0" borderId="54" xfId="2" applyNumberFormat="1" applyFont="1" applyFill="1" applyBorder="1"/>
    <xf numFmtId="181" fontId="14" fillId="7" borderId="289" xfId="2" applyNumberFormat="1" applyFont="1" applyFill="1" applyBorder="1"/>
    <xf numFmtId="181" fontId="14" fillId="0" borderId="289" xfId="2" applyNumberFormat="1" applyFont="1" applyFill="1" applyBorder="1"/>
    <xf numFmtId="181" fontId="14" fillId="7" borderId="290" xfId="2" applyNumberFormat="1" applyFont="1" applyFill="1" applyBorder="1"/>
    <xf numFmtId="181" fontId="14" fillId="0" borderId="290" xfId="2" applyNumberFormat="1" applyFont="1" applyFill="1" applyBorder="1"/>
    <xf numFmtId="181" fontId="14" fillId="3" borderId="58" xfId="2" applyNumberFormat="1" applyFont="1" applyFill="1" applyBorder="1"/>
    <xf numFmtId="181" fontId="14" fillId="3" borderId="291" xfId="2" applyNumberFormat="1" applyFont="1" applyFill="1" applyBorder="1"/>
    <xf numFmtId="181" fontId="14" fillId="3" borderId="1" xfId="2" applyNumberFormat="1" applyFont="1" applyFill="1" applyBorder="1"/>
    <xf numFmtId="181" fontId="14" fillId="3" borderId="32" xfId="2" applyNumberFormat="1" applyFont="1" applyFill="1" applyBorder="1"/>
    <xf numFmtId="181" fontId="14" fillId="3" borderId="292" xfId="2" applyNumberFormat="1" applyFont="1" applyFill="1" applyBorder="1"/>
    <xf numFmtId="181" fontId="14" fillId="0" borderId="355" xfId="2" applyNumberFormat="1" applyFont="1" applyFill="1" applyBorder="1"/>
    <xf numFmtId="181" fontId="14" fillId="3" borderId="334" xfId="2" applyNumberFormat="1" applyFont="1" applyFill="1" applyBorder="1"/>
    <xf numFmtId="181" fontId="14" fillId="5" borderId="30" xfId="2" applyNumberFormat="1" applyFont="1" applyFill="1" applyBorder="1"/>
    <xf numFmtId="182" fontId="11" fillId="0" borderId="0" xfId="4" applyNumberFormat="1" applyFont="1"/>
    <xf numFmtId="0" fontId="14" fillId="0" borderId="0" xfId="0" applyFont="1" applyAlignment="1"/>
    <xf numFmtId="182" fontId="14" fillId="0" borderId="0" xfId="0" applyNumberFormat="1" applyFont="1" applyAlignment="1"/>
    <xf numFmtId="0" fontId="11" fillId="0" borderId="1" xfId="4" applyFont="1" applyBorder="1"/>
    <xf numFmtId="181" fontId="11" fillId="0" borderId="1" xfId="4" applyNumberFormat="1" applyFont="1" applyBorder="1"/>
    <xf numFmtId="182" fontId="11" fillId="0" borderId="1" xfId="4" applyNumberFormat="1" applyFont="1" applyBorder="1"/>
    <xf numFmtId="182" fontId="11" fillId="0" borderId="1" xfId="4" applyNumberFormat="1" applyFont="1" applyBorder="1" applyAlignment="1">
      <alignment horizontal="right"/>
    </xf>
    <xf numFmtId="0" fontId="27" fillId="4" borderId="62" xfId="3" applyFont="1" applyFill="1" applyBorder="1" applyAlignment="1">
      <alignment horizontal="center"/>
    </xf>
    <xf numFmtId="0" fontId="27" fillId="4" borderId="60" xfId="3" applyFont="1" applyFill="1" applyBorder="1" applyAlignment="1">
      <alignment horizontal="center"/>
    </xf>
    <xf numFmtId="0" fontId="27" fillId="0" borderId="62" xfId="3" applyFont="1" applyBorder="1" applyAlignment="1">
      <alignment horizontal="center"/>
    </xf>
    <xf numFmtId="0" fontId="27" fillId="0" borderId="78" xfId="3" applyFont="1" applyBorder="1" applyAlignment="1">
      <alignment horizontal="center" vertical="center"/>
    </xf>
    <xf numFmtId="0" fontId="27" fillId="0" borderId="78" xfId="3" applyFont="1" applyBorder="1" applyAlignment="1">
      <alignment horizontal="center"/>
    </xf>
    <xf numFmtId="0" fontId="27" fillId="4" borderId="78" xfId="3" applyFont="1" applyFill="1" applyBorder="1" applyAlignment="1">
      <alignment horizontal="center"/>
    </xf>
    <xf numFmtId="0" fontId="27" fillId="4" borderId="465" xfId="3" applyFont="1" applyFill="1" applyBorder="1" applyAlignment="1">
      <alignment horizontal="center"/>
    </xf>
    <xf numFmtId="38" fontId="14" fillId="7" borderId="166" xfId="3" applyNumberFormat="1" applyFont="1" applyFill="1" applyBorder="1" applyAlignment="1">
      <alignment horizontal="right"/>
    </xf>
    <xf numFmtId="38" fontId="14" fillId="4" borderId="111" xfId="3" applyNumberFormat="1" applyFont="1" applyFill="1" applyBorder="1" applyAlignment="1">
      <alignment horizontal="right"/>
    </xf>
    <xf numFmtId="176" fontId="14" fillId="7" borderId="166" xfId="3" applyNumberFormat="1" applyFont="1" applyFill="1" applyBorder="1" applyAlignment="1">
      <alignment horizontal="right" wrapText="1"/>
    </xf>
    <xf numFmtId="38" fontId="14" fillId="4" borderId="229" xfId="3" applyNumberFormat="1" applyFont="1" applyFill="1" applyBorder="1" applyAlignment="1">
      <alignment horizontal="right"/>
    </xf>
    <xf numFmtId="38" fontId="14" fillId="4" borderId="112" xfId="3" applyNumberFormat="1" applyFont="1" applyFill="1" applyBorder="1" applyAlignment="1">
      <alignment horizontal="right"/>
    </xf>
    <xf numFmtId="176" fontId="14" fillId="7" borderId="36" xfId="3" applyNumberFormat="1" applyFont="1" applyFill="1" applyBorder="1" applyAlignment="1">
      <alignment horizontal="right" wrapText="1"/>
    </xf>
    <xf numFmtId="38" fontId="14" fillId="0" borderId="129" xfId="3" applyNumberFormat="1" applyFont="1" applyBorder="1" applyAlignment="1">
      <alignment horizontal="right"/>
    </xf>
    <xf numFmtId="38" fontId="14" fillId="7" borderId="232" xfId="3" applyNumberFormat="1" applyFont="1" applyFill="1" applyBorder="1" applyAlignment="1">
      <alignment horizontal="right"/>
    </xf>
    <xf numFmtId="38" fontId="14" fillId="0" borderId="166" xfId="3" applyNumberFormat="1" applyFont="1" applyBorder="1" applyAlignment="1">
      <alignment horizontal="right"/>
    </xf>
    <xf numFmtId="38" fontId="14" fillId="0" borderId="235" xfId="3" applyNumberFormat="1" applyFont="1" applyBorder="1" applyAlignment="1">
      <alignment horizontal="right"/>
    </xf>
    <xf numFmtId="38" fontId="14" fillId="0" borderId="230" xfId="3" applyNumberFormat="1" applyFont="1" applyBorder="1" applyAlignment="1">
      <alignment horizontal="right"/>
    </xf>
    <xf numFmtId="38" fontId="14" fillId="3" borderId="230" xfId="3" applyNumberFormat="1" applyFont="1" applyFill="1" applyBorder="1" applyAlignment="1">
      <alignment horizontal="right"/>
    </xf>
    <xf numFmtId="177" fontId="14" fillId="3" borderId="129" xfId="3" applyNumberFormat="1" applyFont="1" applyFill="1" applyBorder="1" applyAlignment="1">
      <alignment horizontal="right" wrapText="1"/>
    </xf>
    <xf numFmtId="38" fontId="14" fillId="3" borderId="190" xfId="3" applyNumberFormat="1" applyFont="1" applyFill="1" applyBorder="1" applyAlignment="1">
      <alignment horizontal="right"/>
    </xf>
    <xf numFmtId="176" fontId="14" fillId="3" borderId="129" xfId="3" applyNumberFormat="1" applyFont="1" applyFill="1" applyBorder="1" applyAlignment="1">
      <alignment horizontal="right" wrapText="1"/>
    </xf>
    <xf numFmtId="176" fontId="14" fillId="7" borderId="232" xfId="3" applyNumberFormat="1" applyFont="1" applyFill="1" applyBorder="1" applyAlignment="1">
      <alignment horizontal="right" wrapText="1"/>
    </xf>
    <xf numFmtId="38" fontId="14" fillId="4" borderId="230" xfId="3" applyNumberFormat="1" applyFont="1" applyFill="1" applyBorder="1" applyAlignment="1">
      <alignment horizontal="right"/>
    </xf>
    <xf numFmtId="38" fontId="14" fillId="3" borderId="233" xfId="3" applyNumberFormat="1" applyFont="1" applyFill="1" applyBorder="1" applyAlignment="1">
      <alignment horizontal="right"/>
    </xf>
    <xf numFmtId="177" fontId="14" fillId="3" borderId="133" xfId="3" applyNumberFormat="1" applyFont="1" applyFill="1" applyBorder="1" applyAlignment="1">
      <alignment horizontal="right" wrapText="1"/>
    </xf>
    <xf numFmtId="181" fontId="14" fillId="3" borderId="129" xfId="3" applyNumberFormat="1" applyFont="1" applyFill="1" applyBorder="1" applyAlignment="1">
      <alignment horizontal="right" wrapText="1"/>
    </xf>
    <xf numFmtId="38" fontId="14" fillId="4" borderId="466" xfId="3" applyNumberFormat="1" applyFont="1" applyFill="1" applyBorder="1" applyAlignment="1">
      <alignment horizontal="right"/>
    </xf>
    <xf numFmtId="38" fontId="14" fillId="3" borderId="231" xfId="3" applyNumberFormat="1" applyFont="1" applyFill="1" applyBorder="1" applyAlignment="1">
      <alignment horizontal="right"/>
    </xf>
    <xf numFmtId="181" fontId="14" fillId="3" borderId="324" xfId="3" applyNumberFormat="1" applyFont="1" applyFill="1" applyBorder="1" applyAlignment="1">
      <alignment horizontal="right" wrapText="1"/>
    </xf>
    <xf numFmtId="38" fontId="14" fillId="5" borderId="365" xfId="3" applyNumberFormat="1" applyFont="1" applyFill="1" applyBorder="1" applyAlignment="1">
      <alignment horizontal="right"/>
    </xf>
    <xf numFmtId="181" fontId="14" fillId="5" borderId="229" xfId="3" applyNumberFormat="1" applyFont="1" applyFill="1" applyBorder="1" applyAlignment="1">
      <alignment horizontal="right" wrapText="1"/>
    </xf>
    <xf numFmtId="38" fontId="14" fillId="7" borderId="231" xfId="3" applyNumberFormat="1" applyFont="1" applyFill="1" applyBorder="1" applyAlignment="1">
      <alignment horizontal="right"/>
    </xf>
    <xf numFmtId="181" fontId="14" fillId="7" borderId="229" xfId="3" applyNumberFormat="1" applyFont="1" applyFill="1" applyBorder="1" applyAlignment="1">
      <alignment horizontal="right" wrapText="1"/>
    </xf>
    <xf numFmtId="38" fontId="14" fillId="7" borderId="148" xfId="3" applyNumberFormat="1" applyFont="1" applyFill="1" applyBorder="1" applyAlignment="1">
      <alignment horizontal="right"/>
    </xf>
    <xf numFmtId="38" fontId="14" fillId="4" borderId="148" xfId="3" applyNumberFormat="1" applyFont="1" applyFill="1" applyBorder="1" applyAlignment="1">
      <alignment horizontal="right"/>
    </xf>
    <xf numFmtId="176" fontId="14" fillId="7" borderId="148" xfId="3" applyNumberFormat="1" applyFont="1" applyFill="1" applyBorder="1" applyAlignment="1">
      <alignment horizontal="right"/>
    </xf>
    <xf numFmtId="38" fontId="14" fillId="0" borderId="149" xfId="3" applyNumberFormat="1" applyFont="1" applyBorder="1" applyAlignment="1">
      <alignment horizontal="right"/>
    </xf>
    <xf numFmtId="38" fontId="14" fillId="0" borderId="147" xfId="3" applyNumberFormat="1" applyFont="1" applyBorder="1" applyAlignment="1">
      <alignment horizontal="right"/>
    </xf>
    <xf numFmtId="38" fontId="14" fillId="7" borderId="421" xfId="3" applyNumberFormat="1" applyFont="1" applyFill="1" applyBorder="1" applyAlignment="1">
      <alignment horizontal="right"/>
    </xf>
    <xf numFmtId="38" fontId="14" fillId="0" borderId="148" xfId="3" applyNumberFormat="1" applyFont="1" applyBorder="1" applyAlignment="1">
      <alignment horizontal="right"/>
    </xf>
    <xf numFmtId="38" fontId="14" fillId="0" borderId="155" xfId="3" applyNumberFormat="1" applyFont="1" applyBorder="1" applyAlignment="1">
      <alignment horizontal="right"/>
    </xf>
    <xf numFmtId="38" fontId="14" fillId="0" borderId="239" xfId="3" applyNumberFormat="1" applyFont="1" applyBorder="1" applyAlignment="1">
      <alignment horizontal="right"/>
    </xf>
    <xf numFmtId="38" fontId="14" fillId="3" borderId="239" xfId="3" applyNumberFormat="1" applyFont="1" applyFill="1" applyBorder="1" applyAlignment="1">
      <alignment horizontal="right"/>
    </xf>
    <xf numFmtId="177" fontId="14" fillId="3" borderId="151" xfId="3" applyNumberFormat="1" applyFont="1" applyFill="1" applyBorder="1" applyAlignment="1">
      <alignment horizontal="right"/>
    </xf>
    <xf numFmtId="38" fontId="14" fillId="3" borderId="153" xfId="3" applyNumberFormat="1" applyFont="1" applyFill="1" applyBorder="1" applyAlignment="1">
      <alignment horizontal="right"/>
    </xf>
    <xf numFmtId="176" fontId="14" fillId="3" borderId="151" xfId="3" applyNumberFormat="1" applyFont="1" applyFill="1" applyBorder="1" applyAlignment="1">
      <alignment horizontal="right"/>
    </xf>
    <xf numFmtId="176" fontId="14" fillId="7" borderId="421" xfId="3" applyNumberFormat="1" applyFont="1" applyFill="1" applyBorder="1" applyAlignment="1">
      <alignment horizontal="right"/>
    </xf>
    <xf numFmtId="38" fontId="14" fillId="4" borderId="239" xfId="3" applyNumberFormat="1" applyFont="1" applyFill="1" applyBorder="1" applyAlignment="1">
      <alignment horizontal="right"/>
    </xf>
    <xf numFmtId="38" fontId="14" fillId="3" borderId="241" xfId="3" applyNumberFormat="1" applyFont="1" applyFill="1" applyBorder="1" applyAlignment="1">
      <alignment horizontal="right"/>
    </xf>
    <xf numFmtId="177" fontId="14" fillId="3" borderId="157" xfId="3" applyNumberFormat="1" applyFont="1" applyFill="1" applyBorder="1" applyAlignment="1">
      <alignment horizontal="right"/>
    </xf>
    <xf numFmtId="181" fontId="14" fillId="3" borderId="151" xfId="3" applyNumberFormat="1" applyFont="1" applyFill="1" applyBorder="1" applyAlignment="1">
      <alignment horizontal="right"/>
    </xf>
    <xf numFmtId="38" fontId="14" fillId="4" borderId="467" xfId="3" applyNumberFormat="1" applyFont="1" applyFill="1" applyBorder="1" applyAlignment="1">
      <alignment horizontal="right"/>
    </xf>
    <xf numFmtId="38" fontId="14" fillId="3" borderId="240" xfId="3" applyNumberFormat="1" applyFont="1" applyFill="1" applyBorder="1" applyAlignment="1">
      <alignment horizontal="right"/>
    </xf>
    <xf numFmtId="181" fontId="14" fillId="3" borderId="348" xfId="3" applyNumberFormat="1" applyFont="1" applyFill="1" applyBorder="1" applyAlignment="1">
      <alignment horizontal="right"/>
    </xf>
    <xf numFmtId="38" fontId="14" fillId="5" borderId="366" xfId="3" applyNumberFormat="1" applyFont="1" applyFill="1" applyBorder="1" applyAlignment="1">
      <alignment horizontal="right"/>
    </xf>
    <xf numFmtId="181" fontId="14" fillId="5" borderId="385" xfId="3" applyNumberFormat="1" applyFont="1" applyFill="1" applyBorder="1" applyAlignment="1">
      <alignment horizontal="right"/>
    </xf>
    <xf numFmtId="38" fontId="14" fillId="7" borderId="240" xfId="3" applyNumberFormat="1" applyFont="1" applyFill="1" applyBorder="1" applyAlignment="1">
      <alignment horizontal="right"/>
    </xf>
    <xf numFmtId="181" fontId="14" fillId="7" borderId="385" xfId="3" applyNumberFormat="1" applyFont="1" applyFill="1" applyBorder="1" applyAlignment="1">
      <alignment horizontal="right"/>
    </xf>
    <xf numFmtId="38" fontId="14" fillId="7" borderId="26" xfId="3" applyNumberFormat="1" applyFont="1" applyFill="1" applyBorder="1" applyAlignment="1">
      <alignment horizontal="right"/>
    </xf>
    <xf numFmtId="38" fontId="14" fillId="4" borderId="26" xfId="3" applyNumberFormat="1" applyFont="1" applyFill="1" applyBorder="1" applyAlignment="1">
      <alignment horizontal="right"/>
    </xf>
    <xf numFmtId="176" fontId="14" fillId="7" borderId="26" xfId="3" applyNumberFormat="1" applyFont="1" applyFill="1" applyBorder="1" applyAlignment="1">
      <alignment horizontal="right"/>
    </xf>
    <xf numFmtId="38" fontId="14" fillId="0" borderId="7" xfId="3" applyNumberFormat="1" applyFont="1" applyBorder="1" applyAlignment="1">
      <alignment horizontal="right"/>
    </xf>
    <xf numFmtId="38" fontId="14" fillId="4" borderId="28" xfId="3" applyNumberFormat="1" applyFont="1" applyFill="1" applyBorder="1" applyAlignment="1">
      <alignment horizontal="right"/>
    </xf>
    <xf numFmtId="38" fontId="14" fillId="0" borderId="8" xfId="3" applyNumberFormat="1" applyFont="1" applyBorder="1" applyAlignment="1">
      <alignment horizontal="right"/>
    </xf>
    <xf numFmtId="38" fontId="14" fillId="7" borderId="27" xfId="3" applyNumberFormat="1" applyFont="1" applyFill="1" applyBorder="1" applyAlignment="1">
      <alignment horizontal="right"/>
    </xf>
    <xf numFmtId="38" fontId="14" fillId="0" borderId="26" xfId="3" applyNumberFormat="1" applyFont="1" applyBorder="1" applyAlignment="1">
      <alignment horizontal="right"/>
    </xf>
    <xf numFmtId="38" fontId="14" fillId="0" borderId="31" xfId="3" applyNumberFormat="1" applyFont="1" applyBorder="1" applyAlignment="1">
      <alignment horizontal="right"/>
    </xf>
    <xf numFmtId="38" fontId="14" fillId="0" borderId="99" xfId="3" applyNumberFormat="1" applyFont="1" applyBorder="1" applyAlignment="1">
      <alignment horizontal="right"/>
    </xf>
    <xf numFmtId="38" fontId="14" fillId="3" borderId="99" xfId="3" applyNumberFormat="1" applyFont="1" applyFill="1" applyBorder="1" applyAlignment="1">
      <alignment horizontal="right"/>
    </xf>
    <xf numFmtId="177" fontId="14" fillId="3" borderId="115" xfId="3" applyNumberFormat="1" applyFont="1" applyFill="1" applyBorder="1" applyAlignment="1">
      <alignment horizontal="right"/>
    </xf>
    <xf numFmtId="38" fontId="14" fillId="3" borderId="100" xfId="3" applyNumberFormat="1" applyFont="1" applyFill="1" applyBorder="1" applyAlignment="1">
      <alignment horizontal="right"/>
    </xf>
    <xf numFmtId="176" fontId="14" fillId="3" borderId="115" xfId="3" applyNumberFormat="1" applyFont="1" applyFill="1" applyBorder="1" applyAlignment="1">
      <alignment horizontal="right"/>
    </xf>
    <xf numFmtId="176" fontId="14" fillId="7" borderId="27" xfId="3" applyNumberFormat="1" applyFont="1" applyFill="1" applyBorder="1" applyAlignment="1">
      <alignment horizontal="right"/>
    </xf>
    <xf numFmtId="38" fontId="14" fillId="4" borderId="99" xfId="3" applyNumberFormat="1" applyFont="1" applyFill="1" applyBorder="1" applyAlignment="1">
      <alignment horizontal="right"/>
    </xf>
    <xf numFmtId="38" fontId="14" fillId="3" borderId="102" xfId="3" applyNumberFormat="1" applyFont="1" applyFill="1" applyBorder="1" applyAlignment="1">
      <alignment horizontal="right"/>
    </xf>
    <xf numFmtId="177" fontId="14" fillId="3" borderId="118" xfId="3" applyNumberFormat="1" applyFont="1" applyFill="1" applyBorder="1" applyAlignment="1">
      <alignment horizontal="right"/>
    </xf>
    <xf numFmtId="181" fontId="14" fillId="3" borderId="115" xfId="3" applyNumberFormat="1" applyFont="1" applyFill="1" applyBorder="1" applyAlignment="1">
      <alignment horizontal="right"/>
    </xf>
    <xf numFmtId="38" fontId="14" fillId="4" borderId="468" xfId="3" applyNumberFormat="1" applyFont="1" applyFill="1" applyBorder="1" applyAlignment="1">
      <alignment horizontal="right"/>
    </xf>
    <xf numFmtId="38" fontId="14" fillId="3" borderId="228" xfId="3" applyNumberFormat="1" applyFont="1" applyFill="1" applyBorder="1" applyAlignment="1">
      <alignment horizontal="right"/>
    </xf>
    <xf numFmtId="181" fontId="14" fillId="3" borderId="114" xfId="3" applyNumberFormat="1" applyFont="1" applyFill="1" applyBorder="1" applyAlignment="1">
      <alignment horizontal="right"/>
    </xf>
    <xf numFmtId="38" fontId="14" fillId="5" borderId="364" xfId="3" applyNumberFormat="1" applyFont="1" applyFill="1" applyBorder="1" applyAlignment="1">
      <alignment horizontal="right"/>
    </xf>
    <xf numFmtId="181" fontId="14" fillId="5" borderId="384" xfId="3" applyNumberFormat="1" applyFont="1" applyFill="1" applyBorder="1" applyAlignment="1">
      <alignment horizontal="right"/>
    </xf>
    <xf numFmtId="38" fontId="14" fillId="7" borderId="228" xfId="3" applyNumberFormat="1" applyFont="1" applyFill="1" applyBorder="1" applyAlignment="1">
      <alignment horizontal="right"/>
    </xf>
    <xf numFmtId="181" fontId="14" fillId="7" borderId="384" xfId="3" applyNumberFormat="1" applyFont="1" applyFill="1" applyBorder="1" applyAlignment="1">
      <alignment horizontal="right"/>
    </xf>
    <xf numFmtId="38" fontId="14" fillId="7" borderId="36" xfId="3" applyNumberFormat="1" applyFont="1" applyFill="1" applyBorder="1" applyAlignment="1">
      <alignment horizontal="right"/>
    </xf>
    <xf numFmtId="38" fontId="14" fillId="4" borderId="36" xfId="3" applyNumberFormat="1" applyFont="1" applyFill="1" applyBorder="1" applyAlignment="1">
      <alignment horizontal="right"/>
    </xf>
    <xf numFmtId="176" fontId="14" fillId="7" borderId="166" xfId="3" applyNumberFormat="1" applyFont="1" applyFill="1" applyBorder="1" applyAlignment="1">
      <alignment horizontal="right"/>
    </xf>
    <xf numFmtId="38" fontId="14" fillId="0" borderId="229" xfId="3" applyNumberFormat="1" applyFont="1" applyBorder="1" applyAlignment="1">
      <alignment horizontal="right"/>
    </xf>
    <xf numFmtId="38" fontId="14" fillId="7" borderId="422" xfId="3" applyNumberFormat="1" applyFont="1" applyFill="1" applyBorder="1" applyAlignment="1">
      <alignment horizontal="right"/>
    </xf>
    <xf numFmtId="38" fontId="14" fillId="3" borderId="296" xfId="3" applyNumberFormat="1" applyFont="1" applyFill="1" applyBorder="1" applyAlignment="1">
      <alignment horizontal="right"/>
    </xf>
    <xf numFmtId="177" fontId="14" fillId="3" borderId="129" xfId="3" applyNumberFormat="1" applyFont="1" applyFill="1" applyBorder="1" applyAlignment="1">
      <alignment horizontal="right"/>
    </xf>
    <xf numFmtId="38" fontId="14" fillId="3" borderId="191" xfId="3" applyNumberFormat="1" applyFont="1" applyFill="1" applyBorder="1" applyAlignment="1">
      <alignment horizontal="right"/>
    </xf>
    <xf numFmtId="176" fontId="14" fillId="3" borderId="129" xfId="3" applyNumberFormat="1" applyFont="1" applyFill="1" applyBorder="1" applyAlignment="1">
      <alignment horizontal="right"/>
    </xf>
    <xf numFmtId="176" fontId="14" fillId="7" borderId="232" xfId="3" applyNumberFormat="1" applyFont="1" applyFill="1" applyBorder="1" applyAlignment="1">
      <alignment horizontal="right"/>
    </xf>
    <xf numFmtId="38" fontId="14" fillId="3" borderId="297" xfId="3" applyNumberFormat="1" applyFont="1" applyFill="1" applyBorder="1" applyAlignment="1">
      <alignment horizontal="right"/>
    </xf>
    <xf numFmtId="177" fontId="14" fillId="3" borderId="133" xfId="3" applyNumberFormat="1" applyFont="1" applyFill="1" applyBorder="1" applyAlignment="1">
      <alignment horizontal="right"/>
    </xf>
    <xf numFmtId="181" fontId="14" fillId="3" borderId="129" xfId="3" applyNumberFormat="1" applyFont="1" applyFill="1" applyBorder="1" applyAlignment="1">
      <alignment horizontal="right"/>
    </xf>
    <xf numFmtId="38" fontId="14" fillId="3" borderId="295" xfId="3" applyNumberFormat="1" applyFont="1" applyFill="1" applyBorder="1" applyAlignment="1">
      <alignment horizontal="right"/>
    </xf>
    <xf numFmtId="181" fontId="14" fillId="3" borderId="324" xfId="3" applyNumberFormat="1" applyFont="1" applyFill="1" applyBorder="1" applyAlignment="1">
      <alignment horizontal="right"/>
    </xf>
    <xf numFmtId="38" fontId="14" fillId="5" borderId="449" xfId="3" applyNumberFormat="1" applyFont="1" applyFill="1" applyBorder="1" applyAlignment="1">
      <alignment horizontal="right"/>
    </xf>
    <xf numFmtId="181" fontId="14" fillId="5" borderId="229" xfId="3" applyNumberFormat="1" applyFont="1" applyFill="1" applyBorder="1" applyAlignment="1">
      <alignment horizontal="right"/>
    </xf>
    <xf numFmtId="38" fontId="14" fillId="7" borderId="295" xfId="3" applyNumberFormat="1" applyFont="1" applyFill="1" applyBorder="1" applyAlignment="1">
      <alignment horizontal="right"/>
    </xf>
    <xf numFmtId="181" fontId="14" fillId="7" borderId="229" xfId="3" applyNumberFormat="1" applyFont="1" applyFill="1" applyBorder="1" applyAlignment="1">
      <alignment horizontal="right"/>
    </xf>
    <xf numFmtId="38" fontId="14" fillId="7" borderId="5" xfId="3" applyNumberFormat="1" applyFont="1" applyFill="1" applyBorder="1" applyAlignment="1">
      <alignment horizontal="right"/>
    </xf>
    <xf numFmtId="38" fontId="14" fillId="4" borderId="5" xfId="3" applyNumberFormat="1" applyFont="1" applyFill="1" applyBorder="1" applyAlignment="1">
      <alignment horizontal="right"/>
    </xf>
    <xf numFmtId="38" fontId="14" fillId="4" borderId="7" xfId="3" applyNumberFormat="1" applyFont="1" applyFill="1" applyBorder="1" applyAlignment="1">
      <alignment horizontal="right"/>
    </xf>
    <xf numFmtId="38" fontId="14" fillId="7" borderId="6" xfId="3" applyNumberFormat="1" applyFont="1" applyFill="1" applyBorder="1" applyAlignment="1">
      <alignment horizontal="right"/>
    </xf>
    <xf numFmtId="38" fontId="14" fillId="3" borderId="163" xfId="3" applyNumberFormat="1" applyFont="1" applyFill="1" applyBorder="1" applyAlignment="1">
      <alignment horizontal="right"/>
    </xf>
    <xf numFmtId="38" fontId="14" fillId="3" borderId="164" xfId="3" applyNumberFormat="1" applyFont="1" applyFill="1" applyBorder="1" applyAlignment="1">
      <alignment horizontal="right"/>
    </xf>
    <xf numFmtId="38" fontId="14" fillId="3" borderId="165" xfId="3" applyNumberFormat="1" applyFont="1" applyFill="1" applyBorder="1" applyAlignment="1">
      <alignment horizontal="right"/>
    </xf>
    <xf numFmtId="38" fontId="14" fillId="3" borderId="298" xfId="3" applyNumberFormat="1" applyFont="1" applyFill="1" applyBorder="1" applyAlignment="1">
      <alignment horizontal="right"/>
    </xf>
    <xf numFmtId="38" fontId="14" fillId="5" borderId="367" xfId="3" applyNumberFormat="1" applyFont="1" applyFill="1" applyBorder="1" applyAlignment="1">
      <alignment horizontal="right"/>
    </xf>
    <xf numFmtId="38" fontId="14" fillId="7" borderId="298" xfId="3" applyNumberFormat="1" applyFont="1" applyFill="1" applyBorder="1" applyAlignment="1">
      <alignment horizontal="right"/>
    </xf>
    <xf numFmtId="176" fontId="14" fillId="7" borderId="5" xfId="3" applyNumberFormat="1" applyFont="1" applyFill="1" applyBorder="1" applyAlignment="1">
      <alignment horizontal="right"/>
    </xf>
    <xf numFmtId="177" fontId="14" fillId="3" borderId="170" xfId="3" applyNumberFormat="1" applyFont="1" applyFill="1" applyBorder="1" applyAlignment="1">
      <alignment horizontal="right"/>
    </xf>
    <xf numFmtId="176" fontId="14" fillId="3" borderId="170" xfId="3" applyNumberFormat="1" applyFont="1" applyFill="1" applyBorder="1" applyAlignment="1">
      <alignment horizontal="right"/>
    </xf>
    <xf numFmtId="176" fontId="14" fillId="7" borderId="6" xfId="3" applyNumberFormat="1" applyFont="1" applyFill="1" applyBorder="1" applyAlignment="1">
      <alignment horizontal="right"/>
    </xf>
    <xf numFmtId="177" fontId="14" fillId="3" borderId="171" xfId="3" applyNumberFormat="1" applyFont="1" applyFill="1" applyBorder="1" applyAlignment="1">
      <alignment horizontal="right"/>
    </xf>
    <xf numFmtId="181" fontId="14" fillId="3" borderId="170" xfId="3" applyNumberFormat="1" applyFont="1" applyFill="1" applyBorder="1" applyAlignment="1">
      <alignment horizontal="right"/>
    </xf>
    <xf numFmtId="181" fontId="14" fillId="3" borderId="349" xfId="3" applyNumberFormat="1" applyFont="1" applyFill="1" applyBorder="1" applyAlignment="1">
      <alignment horizontal="right"/>
    </xf>
    <xf numFmtId="181" fontId="14" fillId="5" borderId="386" xfId="3" applyNumberFormat="1" applyFont="1" applyFill="1" applyBorder="1" applyAlignment="1">
      <alignment horizontal="right"/>
    </xf>
    <xf numFmtId="181" fontId="14" fillId="7" borderId="386" xfId="3" applyNumberFormat="1" applyFont="1" applyFill="1" applyBorder="1" applyAlignment="1">
      <alignment horizontal="right"/>
    </xf>
    <xf numFmtId="38" fontId="14" fillId="7" borderId="111" xfId="3" applyNumberFormat="1" applyFont="1" applyFill="1" applyBorder="1" applyAlignment="1">
      <alignment horizontal="right"/>
    </xf>
    <xf numFmtId="38" fontId="14" fillId="4" borderId="60" xfId="3" applyNumberFormat="1" applyFont="1" applyFill="1" applyBorder="1" applyAlignment="1">
      <alignment horizontal="right"/>
    </xf>
    <xf numFmtId="38" fontId="14" fillId="0" borderId="61" xfId="3" applyNumberFormat="1" applyFont="1" applyBorder="1" applyAlignment="1">
      <alignment horizontal="right"/>
    </xf>
    <xf numFmtId="38" fontId="14" fillId="7" borderId="12" xfId="3" applyNumberFormat="1" applyFont="1" applyFill="1" applyBorder="1" applyAlignment="1">
      <alignment horizontal="right"/>
    </xf>
    <xf numFmtId="38" fontId="14" fillId="0" borderId="62" xfId="3" applyNumberFormat="1" applyFont="1" applyBorder="1" applyAlignment="1">
      <alignment horizontal="right"/>
    </xf>
    <xf numFmtId="38" fontId="14" fillId="0" borderId="299" xfId="3" applyNumberFormat="1" applyFont="1" applyBorder="1" applyAlignment="1">
      <alignment horizontal="right"/>
    </xf>
    <xf numFmtId="38" fontId="14" fillId="0" borderId="300" xfId="3" applyNumberFormat="1" applyFont="1" applyBorder="1" applyAlignment="1">
      <alignment horizontal="right"/>
    </xf>
    <xf numFmtId="38" fontId="14" fillId="3" borderId="131" xfId="3" applyNumberFormat="1" applyFont="1" applyFill="1" applyBorder="1" applyAlignment="1">
      <alignment horizontal="right"/>
    </xf>
    <xf numFmtId="38" fontId="14" fillId="3" borderId="116" xfId="3" applyNumberFormat="1" applyFont="1" applyFill="1" applyBorder="1" applyAlignment="1">
      <alignment horizontal="right"/>
    </xf>
    <xf numFmtId="38" fontId="14" fillId="4" borderId="300" xfId="3" applyNumberFormat="1" applyFont="1" applyFill="1" applyBorder="1" applyAlignment="1">
      <alignment horizontal="right"/>
    </xf>
    <xf numFmtId="38" fontId="14" fillId="3" borderId="175" xfId="3" applyNumberFormat="1" applyFont="1" applyFill="1" applyBorder="1" applyAlignment="1">
      <alignment horizontal="right"/>
    </xf>
    <xf numFmtId="38" fontId="14" fillId="4" borderId="469" xfId="3" applyNumberFormat="1" applyFont="1" applyFill="1" applyBorder="1" applyAlignment="1">
      <alignment horizontal="right"/>
    </xf>
    <xf numFmtId="38" fontId="14" fillId="3" borderId="248" xfId="3" applyNumberFormat="1" applyFont="1" applyFill="1" applyBorder="1" applyAlignment="1">
      <alignment horizontal="right"/>
    </xf>
    <xf numFmtId="38" fontId="14" fillId="5" borderId="368" xfId="3" applyNumberFormat="1" applyFont="1" applyFill="1" applyBorder="1" applyAlignment="1">
      <alignment horizontal="right"/>
    </xf>
    <xf numFmtId="38" fontId="14" fillId="7" borderId="248" xfId="3" applyNumberFormat="1" applyFont="1" applyFill="1" applyBorder="1" applyAlignment="1">
      <alignment horizontal="right"/>
    </xf>
    <xf numFmtId="38" fontId="14" fillId="7" borderId="95" xfId="3" applyNumberFormat="1" applyFont="1" applyFill="1" applyBorder="1" applyAlignment="1">
      <alignment horizontal="right"/>
    </xf>
    <xf numFmtId="38" fontId="14" fillId="4" borderId="95" xfId="3" applyNumberFormat="1" applyFont="1" applyFill="1" applyBorder="1" applyAlignment="1">
      <alignment horizontal="right"/>
    </xf>
    <xf numFmtId="176" fontId="14" fillId="7" borderId="95" xfId="3" applyNumberFormat="1" applyFont="1" applyFill="1" applyBorder="1" applyAlignment="1">
      <alignment horizontal="right"/>
    </xf>
    <xf numFmtId="38" fontId="14" fillId="4" borderId="94" xfId="3" applyNumberFormat="1" applyFont="1" applyFill="1" applyBorder="1" applyAlignment="1">
      <alignment horizontal="right"/>
    </xf>
    <xf numFmtId="38" fontId="14" fillId="0" borderId="204" xfId="3" applyNumberFormat="1" applyFont="1" applyBorder="1" applyAlignment="1">
      <alignment horizontal="right"/>
    </xf>
    <xf numFmtId="38" fontId="14" fillId="7" borderId="93" xfId="3" applyNumberFormat="1" applyFont="1" applyFill="1" applyBorder="1" applyAlignment="1">
      <alignment horizontal="right"/>
    </xf>
    <xf numFmtId="38" fontId="14" fillId="0" borderId="95" xfId="3" applyNumberFormat="1" applyFont="1" applyBorder="1" applyAlignment="1">
      <alignment horizontal="right"/>
    </xf>
    <xf numFmtId="38" fontId="14" fillId="0" borderId="301" xfId="3" applyNumberFormat="1" applyFont="1" applyBorder="1" applyAlignment="1">
      <alignment horizontal="right"/>
    </xf>
    <xf numFmtId="38" fontId="14" fillId="3" borderId="205" xfId="3" applyNumberFormat="1" applyFont="1" applyFill="1" applyBorder="1" applyAlignment="1">
      <alignment horizontal="right"/>
    </xf>
    <xf numFmtId="177" fontId="14" fillId="3" borderId="200" xfId="3" applyNumberFormat="1" applyFont="1" applyFill="1" applyBorder="1" applyAlignment="1">
      <alignment horizontal="right"/>
    </xf>
    <xf numFmtId="38" fontId="14" fillId="3" borderId="202" xfId="3" applyNumberFormat="1" applyFont="1" applyFill="1" applyBorder="1" applyAlignment="1">
      <alignment horizontal="right"/>
    </xf>
    <xf numFmtId="176" fontId="14" fillId="3" borderId="200" xfId="3" applyNumberFormat="1" applyFont="1" applyFill="1" applyBorder="1" applyAlignment="1">
      <alignment horizontal="right"/>
    </xf>
    <xf numFmtId="176" fontId="14" fillId="7" borderId="93" xfId="3" applyNumberFormat="1" applyFont="1" applyFill="1" applyBorder="1" applyAlignment="1">
      <alignment horizontal="right"/>
    </xf>
    <xf numFmtId="38" fontId="14" fillId="4" borderId="301" xfId="3" applyNumberFormat="1" applyFont="1" applyFill="1" applyBorder="1" applyAlignment="1">
      <alignment horizontal="right"/>
    </xf>
    <xf numFmtId="38" fontId="14" fillId="3" borderId="255" xfId="3" applyNumberFormat="1" applyFont="1" applyFill="1" applyBorder="1" applyAlignment="1">
      <alignment horizontal="right"/>
    </xf>
    <xf numFmtId="177" fontId="14" fillId="3" borderId="256" xfId="3" applyNumberFormat="1" applyFont="1" applyFill="1" applyBorder="1" applyAlignment="1">
      <alignment horizontal="right"/>
    </xf>
    <xf numFmtId="181" fontId="14" fillId="3" borderId="200" xfId="3" applyNumberFormat="1" applyFont="1" applyFill="1" applyBorder="1" applyAlignment="1">
      <alignment horizontal="right"/>
    </xf>
    <xf numFmtId="38" fontId="14" fillId="4" borderId="470" xfId="3" applyNumberFormat="1" applyFont="1" applyFill="1" applyBorder="1" applyAlignment="1">
      <alignment horizontal="right"/>
    </xf>
    <xf numFmtId="38" fontId="14" fillId="3" borderId="105" xfId="3" applyNumberFormat="1" applyFont="1" applyFill="1" applyBorder="1" applyAlignment="1">
      <alignment horizontal="right"/>
    </xf>
    <xf numFmtId="181" fontId="14" fillId="3" borderId="97" xfId="3" applyNumberFormat="1" applyFont="1" applyFill="1" applyBorder="1" applyAlignment="1">
      <alignment horizontal="right"/>
    </xf>
    <xf numFmtId="38" fontId="14" fillId="3" borderId="101" xfId="3" applyNumberFormat="1" applyFont="1" applyFill="1" applyBorder="1" applyAlignment="1">
      <alignment horizontal="right"/>
    </xf>
    <xf numFmtId="181" fontId="14" fillId="3" borderId="350" xfId="3" applyNumberFormat="1" applyFont="1" applyFill="1" applyBorder="1" applyAlignment="1">
      <alignment horizontal="right"/>
    </xf>
    <xf numFmtId="38" fontId="14" fillId="3" borderId="226" xfId="3" applyNumberFormat="1" applyFont="1" applyFill="1" applyBorder="1" applyAlignment="1">
      <alignment horizontal="right"/>
    </xf>
    <xf numFmtId="38" fontId="14" fillId="3" borderId="373" xfId="3" applyNumberFormat="1" applyFont="1" applyFill="1" applyBorder="1" applyAlignment="1">
      <alignment horizontal="right"/>
    </xf>
    <xf numFmtId="38" fontId="14" fillId="5" borderId="363" xfId="3" applyNumberFormat="1" applyFont="1" applyFill="1" applyBorder="1" applyAlignment="1">
      <alignment horizontal="right"/>
    </xf>
    <xf numFmtId="181" fontId="14" fillId="5" borderId="383" xfId="3" applyNumberFormat="1" applyFont="1" applyFill="1" applyBorder="1" applyAlignment="1">
      <alignment horizontal="right"/>
    </xf>
    <xf numFmtId="38" fontId="14" fillId="7" borderId="226" xfId="3" applyNumberFormat="1" applyFont="1" applyFill="1" applyBorder="1" applyAlignment="1">
      <alignment horizontal="right"/>
    </xf>
    <xf numFmtId="181" fontId="14" fillId="7" borderId="383" xfId="3" applyNumberFormat="1" applyFont="1" applyFill="1" applyBorder="1" applyAlignment="1">
      <alignment horizontal="right"/>
    </xf>
    <xf numFmtId="38" fontId="11" fillId="0" borderId="0" xfId="4" applyNumberFormat="1" applyFont="1"/>
    <xf numFmtId="38" fontId="14" fillId="0" borderId="0" xfId="0" applyNumberFormat="1" applyFont="1" applyAlignment="1"/>
    <xf numFmtId="38" fontId="14" fillId="7" borderId="166" xfId="3" applyNumberFormat="1" applyFont="1" applyFill="1" applyBorder="1" applyAlignment="1">
      <alignment horizontal="right" wrapText="1"/>
    </xf>
    <xf numFmtId="38" fontId="14" fillId="7" borderId="13" xfId="6" applyFont="1" applyFill="1" applyBorder="1" applyAlignment="1"/>
    <xf numFmtId="0" fontId="34" fillId="7" borderId="72" xfId="3" applyFont="1" applyFill="1" applyBorder="1" applyAlignment="1">
      <alignment horizontal="center"/>
    </xf>
    <xf numFmtId="0" fontId="34" fillId="7" borderId="417" xfId="3" applyFont="1" applyFill="1" applyBorder="1" applyAlignment="1">
      <alignment horizontal="center"/>
    </xf>
    <xf numFmtId="0" fontId="34" fillId="7" borderId="80" xfId="3" applyFont="1" applyFill="1" applyBorder="1" applyAlignment="1">
      <alignment horizontal="center"/>
    </xf>
    <xf numFmtId="38" fontId="14" fillId="3" borderId="0" xfId="3" applyNumberFormat="1" applyFont="1" applyFill="1">
      <alignment vertical="center"/>
    </xf>
    <xf numFmtId="176" fontId="14" fillId="3" borderId="0" xfId="3" applyNumberFormat="1" applyFont="1" applyFill="1" applyAlignment="1">
      <alignment vertical="center" wrapText="1"/>
    </xf>
    <xf numFmtId="176" fontId="14" fillId="3" borderId="0" xfId="3" applyNumberFormat="1" applyFont="1" applyFill="1">
      <alignment vertical="center"/>
    </xf>
    <xf numFmtId="9" fontId="11" fillId="0" borderId="0" xfId="5" applyFont="1" applyAlignment="1"/>
    <xf numFmtId="0" fontId="14" fillId="0" borderId="0" xfId="0" applyFont="1" applyAlignment="1">
      <alignment horizontal="right"/>
    </xf>
    <xf numFmtId="181" fontId="11" fillId="0" borderId="0" xfId="4" applyNumberFormat="1" applyFont="1" applyAlignment="1">
      <alignment horizontal="right"/>
    </xf>
    <xf numFmtId="0" fontId="11" fillId="0" borderId="5" xfId="4" applyFont="1" applyBorder="1" applyAlignment="1">
      <alignment horizontal="center" vertical="center"/>
    </xf>
    <xf numFmtId="0" fontId="11" fillId="3" borderId="33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5" borderId="320" xfId="4" applyFont="1" applyFill="1" applyBorder="1" applyAlignment="1">
      <alignment horizontal="center" vertical="center"/>
    </xf>
    <xf numFmtId="0" fontId="11" fillId="0" borderId="3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4" fillId="0" borderId="1" xfId="0" applyFont="1" applyBorder="1">
      <alignment vertical="center"/>
    </xf>
    <xf numFmtId="38" fontId="11" fillId="0" borderId="28" xfId="2" applyFont="1" applyFill="1" applyBorder="1" applyAlignment="1">
      <alignment vertical="center"/>
    </xf>
    <xf numFmtId="38" fontId="11" fillId="7" borderId="13" xfId="2" applyFont="1" applyFill="1" applyBorder="1"/>
    <xf numFmtId="38" fontId="11" fillId="0" borderId="13" xfId="2" applyFont="1" applyFill="1" applyBorder="1"/>
    <xf numFmtId="38" fontId="11" fillId="7" borderId="210" xfId="2" applyFont="1" applyFill="1" applyBorder="1"/>
    <xf numFmtId="38" fontId="11" fillId="0" borderId="210" xfId="2" applyFont="1" applyFill="1" applyBorder="1"/>
    <xf numFmtId="38" fontId="11" fillId="0" borderId="17" xfId="2" applyFont="1" applyFill="1" applyBorder="1"/>
    <xf numFmtId="38" fontId="11" fillId="0" borderId="20" xfId="2" applyFont="1" applyFill="1" applyBorder="1"/>
    <xf numFmtId="38" fontId="11" fillId="3" borderId="19" xfId="2" applyFont="1" applyFill="1" applyBorder="1"/>
    <xf numFmtId="38" fontId="11" fillId="3" borderId="18" xfId="2" applyFont="1" applyFill="1" applyBorder="1"/>
    <xf numFmtId="38" fontId="11" fillId="3" borderId="22" xfId="2" applyFont="1" applyFill="1" applyBorder="1"/>
    <xf numFmtId="38" fontId="11" fillId="0" borderId="14" xfId="2" applyFont="1" applyFill="1" applyBorder="1"/>
    <xf numFmtId="38" fontId="11" fillId="3" borderId="333" xfId="2" applyFont="1" applyFill="1" applyBorder="1"/>
    <xf numFmtId="38" fontId="11" fillId="5" borderId="375" xfId="2" applyFont="1" applyFill="1" applyBorder="1"/>
    <xf numFmtId="177" fontId="11" fillId="7" borderId="26" xfId="2" applyNumberFormat="1" applyFont="1" applyFill="1" applyBorder="1"/>
    <xf numFmtId="177" fontId="11" fillId="0" borderId="26" xfId="2" applyNumberFormat="1" applyFont="1" applyFill="1" applyBorder="1"/>
    <xf numFmtId="177" fontId="11" fillId="7" borderId="111" xfId="2" applyNumberFormat="1" applyFont="1" applyFill="1" applyBorder="1"/>
    <xf numFmtId="177" fontId="11" fillId="0" borderId="111" xfId="2" applyNumberFormat="1" applyFont="1" applyFill="1" applyBorder="1"/>
    <xf numFmtId="177" fontId="11" fillId="0" borderId="31" xfId="2" applyNumberFormat="1" applyFont="1" applyFill="1" applyBorder="1"/>
    <xf numFmtId="177" fontId="11" fillId="0" borderId="33" xfId="2" applyNumberFormat="1" applyFont="1" applyFill="1" applyBorder="1"/>
    <xf numFmtId="177" fontId="11" fillId="3" borderId="1" xfId="2" applyNumberFormat="1" applyFont="1" applyFill="1" applyBorder="1"/>
    <xf numFmtId="177" fontId="11" fillId="3" borderId="32" xfId="2" applyNumberFormat="1" applyFont="1" applyFill="1" applyBorder="1"/>
    <xf numFmtId="177" fontId="11" fillId="3" borderId="34" xfId="2" applyNumberFormat="1" applyFont="1" applyFill="1" applyBorder="1"/>
    <xf numFmtId="177" fontId="11" fillId="0" borderId="27" xfId="2" applyNumberFormat="1" applyFont="1" applyFill="1" applyBorder="1"/>
    <xf numFmtId="177" fontId="11" fillId="3" borderId="334" xfId="2" applyNumberFormat="1" applyFont="1" applyFill="1" applyBorder="1"/>
    <xf numFmtId="177" fontId="11" fillId="5" borderId="30" xfId="2" applyNumberFormat="1" applyFont="1" applyFill="1" applyBorder="1"/>
    <xf numFmtId="177" fontId="14" fillId="7" borderId="26" xfId="2" applyNumberFormat="1" applyFont="1" applyFill="1" applyBorder="1"/>
    <xf numFmtId="177" fontId="11" fillId="7" borderId="54" xfId="2" applyNumberFormat="1" applyFont="1" applyFill="1" applyBorder="1"/>
    <xf numFmtId="177" fontId="11" fillId="0" borderId="54" xfId="2" applyNumberFormat="1" applyFont="1" applyFill="1" applyBorder="1"/>
    <xf numFmtId="177" fontId="11" fillId="7" borderId="302" xfId="2" applyNumberFormat="1" applyFont="1" applyFill="1" applyBorder="1"/>
    <xf numFmtId="177" fontId="11" fillId="0" borderId="302" xfId="2" applyNumberFormat="1" applyFont="1" applyFill="1" applyBorder="1"/>
    <xf numFmtId="177" fontId="11" fillId="0" borderId="290" xfId="2" applyNumberFormat="1" applyFont="1" applyFill="1" applyBorder="1"/>
    <xf numFmtId="177" fontId="11" fillId="3" borderId="0" xfId="2" applyNumberFormat="1" applyFont="1" applyFill="1" applyBorder="1"/>
    <xf numFmtId="177" fontId="11" fillId="3" borderId="180" xfId="2" applyNumberFormat="1" applyFont="1" applyFill="1" applyBorder="1"/>
    <xf numFmtId="177" fontId="11" fillId="3" borderId="303" xfId="2" applyNumberFormat="1" applyFont="1" applyFill="1" applyBorder="1"/>
    <xf numFmtId="177" fontId="11" fillId="3" borderId="110" xfId="2" applyNumberFormat="1" applyFont="1" applyFill="1" applyBorder="1"/>
    <xf numFmtId="177" fontId="11" fillId="5" borderId="321" xfId="2" applyNumberFormat="1" applyFont="1" applyFill="1" applyBorder="1"/>
    <xf numFmtId="38" fontId="11" fillId="7" borderId="277" xfId="2" applyFont="1" applyFill="1" applyBorder="1"/>
    <xf numFmtId="38" fontId="11" fillId="0" borderId="277" xfId="2" applyFont="1" applyFill="1" applyBorder="1"/>
    <xf numFmtId="38" fontId="11" fillId="7" borderId="304" xfId="2" applyFont="1" applyFill="1" applyBorder="1"/>
    <xf numFmtId="38" fontId="11" fillId="0" borderId="304" xfId="2" applyFont="1" applyFill="1" applyBorder="1"/>
    <xf numFmtId="38" fontId="11" fillId="0" borderId="279" xfId="2" applyFont="1" applyFill="1" applyBorder="1"/>
    <xf numFmtId="176" fontId="11" fillId="7" borderId="38" xfId="2" applyNumberFormat="1" applyFont="1" applyFill="1" applyBorder="1"/>
    <xf numFmtId="176" fontId="11" fillId="0" borderId="38" xfId="2" applyNumberFormat="1" applyFont="1" applyFill="1" applyBorder="1"/>
    <xf numFmtId="176" fontId="11" fillId="0" borderId="42" xfId="2" applyNumberFormat="1" applyFont="1" applyFill="1" applyBorder="1"/>
    <xf numFmtId="176" fontId="11" fillId="0" borderId="308" xfId="2" applyNumberFormat="1" applyFont="1" applyFill="1" applyBorder="1"/>
    <xf numFmtId="176" fontId="11" fillId="3" borderId="307" xfId="2" applyNumberFormat="1" applyFont="1" applyFill="1" applyBorder="1"/>
    <xf numFmtId="176" fontId="11" fillId="3" borderId="309" xfId="2" applyNumberFormat="1" applyFont="1" applyFill="1" applyBorder="1"/>
    <xf numFmtId="176" fontId="11" fillId="3" borderId="274" xfId="2" applyNumberFormat="1" applyFont="1" applyFill="1" applyBorder="1"/>
    <xf numFmtId="176" fontId="11" fillId="3" borderId="374" xfId="2" applyNumberFormat="1" applyFont="1" applyFill="1" applyBorder="1"/>
    <xf numFmtId="176" fontId="11" fillId="5" borderId="454" xfId="2" applyNumberFormat="1" applyFont="1" applyFill="1" applyBorder="1"/>
    <xf numFmtId="38" fontId="11" fillId="0" borderId="47" xfId="2" applyFont="1" applyFill="1" applyBorder="1" applyAlignment="1">
      <alignment vertical="center"/>
    </xf>
    <xf numFmtId="38" fontId="11" fillId="0" borderId="48" xfId="2" applyFont="1" applyFill="1" applyBorder="1" applyAlignment="1">
      <alignment vertical="center"/>
    </xf>
    <xf numFmtId="38" fontId="11" fillId="0" borderId="1" xfId="2" applyFont="1" applyFill="1" applyBorder="1" applyAlignment="1">
      <alignment vertical="center"/>
    </xf>
    <xf numFmtId="38" fontId="11" fillId="7" borderId="13" xfId="2" applyFont="1" applyFill="1" applyBorder="1" applyAlignment="1">
      <alignment horizontal="right"/>
    </xf>
    <xf numFmtId="38" fontId="11" fillId="0" borderId="13" xfId="2" applyFont="1" applyFill="1" applyBorder="1" applyAlignment="1">
      <alignment horizontal="right"/>
    </xf>
    <xf numFmtId="176" fontId="11" fillId="7" borderId="26" xfId="2" applyNumberFormat="1" applyFont="1" applyFill="1" applyBorder="1"/>
    <xf numFmtId="176" fontId="11" fillId="0" borderId="26" xfId="2" applyNumberFormat="1" applyFont="1" applyFill="1" applyBorder="1"/>
    <xf numFmtId="176" fontId="11" fillId="7" borderId="98" xfId="2" applyNumberFormat="1" applyFont="1" applyFill="1" applyBorder="1" applyAlignment="1">
      <alignment horizontal="center" vertical="center"/>
    </xf>
    <xf numFmtId="176" fontId="11" fillId="0" borderId="98" xfId="2" applyNumberFormat="1" applyFont="1" applyFill="1" applyBorder="1" applyAlignment="1">
      <alignment horizontal="center" vertical="center"/>
    </xf>
    <xf numFmtId="177" fontId="11" fillId="7" borderId="26" xfId="2" applyNumberFormat="1" applyFont="1" applyFill="1" applyBorder="1" applyAlignment="1">
      <alignment horizontal="right"/>
    </xf>
    <xf numFmtId="177" fontId="11" fillId="0" borderId="26" xfId="2" applyNumberFormat="1" applyFont="1" applyFill="1" applyBorder="1" applyAlignment="1">
      <alignment horizontal="right"/>
    </xf>
    <xf numFmtId="176" fontId="11" fillId="7" borderId="310" xfId="2" applyNumberFormat="1" applyFont="1" applyFill="1" applyBorder="1"/>
    <xf numFmtId="176" fontId="11" fillId="0" borderId="310" xfId="2" applyNumberFormat="1" applyFont="1" applyFill="1" applyBorder="1"/>
    <xf numFmtId="176" fontId="11" fillId="7" borderId="98" xfId="2" applyNumberFormat="1" applyFont="1" applyFill="1" applyBorder="1"/>
    <xf numFmtId="176" fontId="11" fillId="0" borderId="98" xfId="2" applyNumberFormat="1" applyFont="1" applyFill="1" applyBorder="1"/>
    <xf numFmtId="176" fontId="11" fillId="7" borderId="26" xfId="2" applyNumberFormat="1" applyFont="1" applyFill="1" applyBorder="1" applyAlignment="1">
      <alignment horizontal="center"/>
    </xf>
    <xf numFmtId="176" fontId="11" fillId="0" borderId="26" xfId="2" applyNumberFormat="1" applyFont="1" applyFill="1" applyBorder="1" applyAlignment="1">
      <alignment horizontal="center"/>
    </xf>
    <xf numFmtId="176" fontId="11" fillId="0" borderId="31" xfId="2" applyNumberFormat="1" applyFont="1" applyFill="1" applyBorder="1"/>
    <xf numFmtId="176" fontId="11" fillId="0" borderId="33" xfId="2" applyNumberFormat="1" applyFont="1" applyFill="1" applyBorder="1"/>
    <xf numFmtId="176" fontId="11" fillId="3" borderId="0" xfId="2" applyNumberFormat="1" applyFont="1" applyFill="1" applyBorder="1"/>
    <xf numFmtId="176" fontId="11" fillId="3" borderId="180" xfId="2" applyNumberFormat="1" applyFont="1" applyFill="1" applyBorder="1"/>
    <xf numFmtId="176" fontId="11" fillId="3" borderId="303" xfId="2" applyNumberFormat="1" applyFont="1" applyFill="1" applyBorder="1"/>
    <xf numFmtId="176" fontId="11" fillId="0" borderId="27" xfId="2" applyNumberFormat="1" applyFont="1" applyFill="1" applyBorder="1"/>
    <xf numFmtId="176" fontId="16" fillId="3" borderId="110" xfId="2" applyNumberFormat="1" applyFont="1" applyFill="1" applyBorder="1"/>
    <xf numFmtId="176" fontId="16" fillId="5" borderId="321" xfId="2" applyNumberFormat="1" applyFont="1" applyFill="1" applyBorder="1"/>
    <xf numFmtId="176" fontId="11" fillId="7" borderId="192" xfId="2" applyNumberFormat="1" applyFont="1" applyFill="1" applyBorder="1" applyAlignment="1">
      <alignment horizontal="center" vertical="center"/>
    </xf>
    <xf numFmtId="176" fontId="11" fillId="0" borderId="192" xfId="2" applyNumberFormat="1" applyFont="1" applyFill="1" applyBorder="1" applyAlignment="1">
      <alignment horizontal="center" vertical="center"/>
    </xf>
    <xf numFmtId="177" fontId="11" fillId="7" borderId="38" xfId="2" applyNumberFormat="1" applyFont="1" applyFill="1" applyBorder="1" applyAlignment="1">
      <alignment horizontal="right"/>
    </xf>
    <xf numFmtId="177" fontId="11" fillId="0" borderId="38" xfId="2" applyNumberFormat="1" applyFont="1" applyFill="1" applyBorder="1" applyAlignment="1">
      <alignment horizontal="right"/>
    </xf>
    <xf numFmtId="177" fontId="11" fillId="7" borderId="38" xfId="2" applyNumberFormat="1" applyFont="1" applyFill="1" applyBorder="1"/>
    <xf numFmtId="177" fontId="11" fillId="0" borderId="214" xfId="2" applyNumberFormat="1" applyFont="1" applyFill="1" applyBorder="1" applyAlignment="1">
      <alignment horizontal="right"/>
    </xf>
    <xf numFmtId="177" fontId="11" fillId="0" borderId="214" xfId="2" applyNumberFormat="1" applyFont="1" applyFill="1" applyBorder="1"/>
    <xf numFmtId="177" fontId="11" fillId="3" borderId="451" xfId="2" applyNumberFormat="1" applyFont="1" applyFill="1" applyBorder="1"/>
    <xf numFmtId="177" fontId="11" fillId="3" borderId="274" xfId="2" applyNumberFormat="1" applyFont="1" applyFill="1" applyBorder="1"/>
    <xf numFmtId="177" fontId="11" fillId="0" borderId="42" xfId="2" applyNumberFormat="1" applyFont="1" applyFill="1" applyBorder="1"/>
    <xf numFmtId="177" fontId="11" fillId="3" borderId="309" xfId="2" applyNumberFormat="1" applyFont="1" applyFill="1" applyBorder="1"/>
    <xf numFmtId="177" fontId="11" fillId="3" borderId="374" xfId="2" applyNumberFormat="1" applyFont="1" applyFill="1" applyBorder="1"/>
    <xf numFmtId="177" fontId="14" fillId="7" borderId="41" xfId="2" applyNumberFormat="1" applyFont="1" applyFill="1" applyBorder="1"/>
    <xf numFmtId="38" fontId="11" fillId="0" borderId="0" xfId="2" applyFont="1" applyFill="1" applyBorder="1" applyAlignment="1">
      <alignment vertical="center"/>
    </xf>
    <xf numFmtId="177" fontId="11" fillId="7" borderId="98" xfId="2" applyNumberFormat="1" applyFont="1" applyFill="1" applyBorder="1"/>
    <xf numFmtId="177" fontId="11" fillId="0" borderId="98" xfId="2" applyNumberFormat="1" applyFont="1" applyFill="1" applyBorder="1"/>
    <xf numFmtId="176" fontId="11" fillId="7" borderId="111" xfId="2" applyNumberFormat="1" applyFont="1" applyFill="1" applyBorder="1"/>
    <xf numFmtId="176" fontId="11" fillId="0" borderId="111" xfId="2" applyNumberFormat="1" applyFont="1" applyFill="1" applyBorder="1"/>
    <xf numFmtId="176" fontId="11" fillId="3" borderId="110" xfId="2" applyNumberFormat="1" applyFont="1" applyFill="1" applyBorder="1"/>
    <xf numFmtId="176" fontId="11" fillId="5" borderId="321" xfId="2" applyNumberFormat="1" applyFont="1" applyFill="1" applyBorder="1"/>
    <xf numFmtId="176" fontId="11" fillId="7" borderId="192" xfId="2" applyNumberFormat="1" applyFont="1" applyFill="1" applyBorder="1"/>
    <xf numFmtId="176" fontId="11" fillId="0" borderId="192" xfId="2" applyNumberFormat="1" applyFont="1" applyFill="1" applyBorder="1"/>
    <xf numFmtId="176" fontId="11" fillId="7" borderId="312" xfId="2" applyNumberFormat="1" applyFont="1" applyFill="1" applyBorder="1"/>
    <xf numFmtId="176" fontId="11" fillId="0" borderId="312" xfId="2" applyNumberFormat="1" applyFont="1" applyFill="1" applyBorder="1"/>
    <xf numFmtId="176" fontId="11" fillId="7" borderId="311" xfId="2" applyNumberFormat="1" applyFont="1" applyFill="1" applyBorder="1"/>
    <xf numFmtId="176" fontId="11" fillId="0" borderId="311" xfId="2" applyNumberFormat="1" applyFont="1" applyFill="1" applyBorder="1"/>
    <xf numFmtId="176" fontId="11" fillId="0" borderId="213" xfId="2" applyNumberFormat="1" applyFont="1" applyFill="1" applyBorder="1"/>
    <xf numFmtId="176" fontId="11" fillId="3" borderId="211" xfId="2" applyNumberFormat="1" applyFont="1" applyFill="1" applyBorder="1"/>
    <xf numFmtId="38" fontId="11" fillId="7" borderId="14" xfId="2" applyFont="1" applyFill="1" applyBorder="1"/>
    <xf numFmtId="177" fontId="11" fillId="7" borderId="27" xfId="2" applyNumberFormat="1" applyFont="1" applyFill="1" applyBorder="1"/>
    <xf numFmtId="177" fontId="14" fillId="5" borderId="30" xfId="2" applyNumberFormat="1" applyFont="1" applyFill="1" applyBorder="1"/>
    <xf numFmtId="38" fontId="11" fillId="0" borderId="17" xfId="2" applyFont="1" applyBorder="1"/>
    <xf numFmtId="177" fontId="14" fillId="5" borderId="321" xfId="2" applyNumberFormat="1" applyFont="1" applyFill="1" applyBorder="1"/>
    <xf numFmtId="177" fontId="11" fillId="7" borderId="306" xfId="2" applyNumberFormat="1" applyFont="1" applyFill="1" applyBorder="1"/>
    <xf numFmtId="177" fontId="11" fillId="0" borderId="306" xfId="2" applyNumberFormat="1" applyFont="1" applyFill="1" applyBorder="1"/>
    <xf numFmtId="177" fontId="11" fillId="7" borderId="41" xfId="2" applyNumberFormat="1" applyFont="1" applyFill="1" applyBorder="1"/>
    <xf numFmtId="177" fontId="11" fillId="0" borderId="41" xfId="2" applyNumberFormat="1" applyFont="1" applyFill="1" applyBorder="1"/>
    <xf numFmtId="177" fontId="11" fillId="0" borderId="305" xfId="2" applyNumberFormat="1" applyFont="1" applyFill="1" applyBorder="1"/>
    <xf numFmtId="177" fontId="11" fillId="0" borderId="453" xfId="2" applyNumberFormat="1" applyFont="1" applyFill="1" applyBorder="1"/>
    <xf numFmtId="177" fontId="14" fillId="5" borderId="454" xfId="2" applyNumberFormat="1" applyFont="1" applyFill="1" applyBorder="1"/>
    <xf numFmtId="176" fontId="11" fillId="7" borderId="26" xfId="2" applyNumberFormat="1" applyFont="1" applyFill="1" applyBorder="1" applyAlignment="1">
      <alignment horizontal="center" vertical="center"/>
    </xf>
    <xf numFmtId="176" fontId="11" fillId="0" borderId="26" xfId="2" applyNumberFormat="1" applyFont="1" applyFill="1" applyBorder="1" applyAlignment="1">
      <alignment horizontal="center" vertical="center"/>
    </xf>
    <xf numFmtId="176" fontId="11" fillId="3" borderId="1" xfId="2" applyNumberFormat="1" applyFont="1" applyFill="1" applyBorder="1"/>
    <xf numFmtId="176" fontId="11" fillId="3" borderId="32" xfId="2" applyNumberFormat="1" applyFont="1" applyFill="1" applyBorder="1"/>
    <xf numFmtId="176" fontId="11" fillId="3" borderId="34" xfId="2" applyNumberFormat="1" applyFont="1" applyFill="1" applyBorder="1"/>
    <xf numFmtId="176" fontId="11" fillId="0" borderId="31" xfId="2" applyNumberFormat="1" applyFont="1" applyFill="1" applyBorder="1" applyAlignment="1">
      <alignment horizontal="center" vertical="center"/>
    </xf>
    <xf numFmtId="38" fontId="11" fillId="0" borderId="21" xfId="2" applyFont="1" applyFill="1" applyBorder="1"/>
    <xf numFmtId="38" fontId="11" fillId="3" borderId="314" xfId="2" applyFont="1" applyFill="1" applyBorder="1"/>
    <xf numFmtId="38" fontId="11" fillId="3" borderId="52" xfId="2" applyFont="1" applyFill="1" applyBorder="1"/>
    <xf numFmtId="38" fontId="11" fillId="0" borderId="2" xfId="2" applyFont="1" applyFill="1" applyBorder="1"/>
    <xf numFmtId="176" fontId="11" fillId="7" borderId="38" xfId="2" applyNumberFormat="1" applyFont="1" applyFill="1" applyBorder="1" applyAlignment="1">
      <alignment horizontal="center" vertical="center"/>
    </xf>
    <xf numFmtId="176" fontId="11" fillId="0" borderId="38" xfId="2" applyNumberFormat="1" applyFont="1" applyFill="1" applyBorder="1" applyAlignment="1">
      <alignment horizontal="center" vertical="center"/>
    </xf>
    <xf numFmtId="176" fontId="11" fillId="3" borderId="355" xfId="2" applyNumberFormat="1" applyFont="1" applyFill="1" applyBorder="1"/>
    <xf numFmtId="176" fontId="11" fillId="3" borderId="315" xfId="2" applyNumberFormat="1" applyFont="1" applyFill="1" applyBorder="1"/>
    <xf numFmtId="176" fontId="11" fillId="0" borderId="313" xfId="2" applyNumberFormat="1" applyFont="1" applyFill="1" applyBorder="1"/>
    <xf numFmtId="38" fontId="11" fillId="5" borderId="18" xfId="2" applyFont="1" applyFill="1" applyBorder="1"/>
    <xf numFmtId="177" fontId="11" fillId="5" borderId="32" xfId="2" applyNumberFormat="1" applyFont="1" applyFill="1" applyBorder="1"/>
    <xf numFmtId="177" fontId="11" fillId="5" borderId="180" xfId="2" applyNumberFormat="1" applyFont="1" applyFill="1" applyBorder="1"/>
    <xf numFmtId="177" fontId="11" fillId="3" borderId="355" xfId="2" applyNumberFormat="1" applyFont="1" applyFill="1" applyBorder="1"/>
    <xf numFmtId="177" fontId="11" fillId="3" borderId="211" xfId="2" applyNumberFormat="1" applyFont="1" applyFill="1" applyBorder="1"/>
    <xf numFmtId="177" fontId="11" fillId="3" borderId="218" xfId="2" applyNumberFormat="1" applyFont="1" applyFill="1" applyBorder="1"/>
    <xf numFmtId="177" fontId="11" fillId="5" borderId="211" xfId="2" applyNumberFormat="1" applyFont="1" applyFill="1" applyBorder="1"/>
    <xf numFmtId="38" fontId="11" fillId="3" borderId="278" xfId="2" applyFont="1" applyFill="1" applyBorder="1"/>
    <xf numFmtId="38" fontId="11" fillId="3" borderId="280" xfId="2" applyFont="1" applyFill="1" applyBorder="1"/>
    <xf numFmtId="38" fontId="11" fillId="3" borderId="316" xfId="2" applyFont="1" applyFill="1" applyBorder="1"/>
    <xf numFmtId="38" fontId="11" fillId="5" borderId="280" xfId="2" applyFont="1" applyFill="1" applyBorder="1"/>
    <xf numFmtId="181" fontId="11" fillId="7" borderId="26" xfId="2" applyNumberFormat="1" applyFont="1" applyFill="1" applyBorder="1"/>
    <xf numFmtId="181" fontId="11" fillId="0" borderId="26" xfId="2" applyNumberFormat="1" applyFont="1" applyFill="1" applyBorder="1"/>
    <xf numFmtId="181" fontId="11" fillId="7" borderId="27" xfId="2" applyNumberFormat="1" applyFont="1" applyFill="1" applyBorder="1"/>
    <xf numFmtId="181" fontId="11" fillId="0" borderId="27" xfId="2" applyNumberFormat="1" applyFont="1" applyFill="1" applyBorder="1"/>
    <xf numFmtId="181" fontId="11" fillId="0" borderId="31" xfId="2" applyNumberFormat="1" applyFont="1" applyFill="1" applyBorder="1"/>
    <xf numFmtId="181" fontId="11" fillId="0" borderId="33" xfId="2" applyNumberFormat="1" applyFont="1" applyFill="1" applyBorder="1"/>
    <xf numFmtId="181" fontId="11" fillId="3" borderId="355" xfId="2" applyNumberFormat="1" applyFont="1" applyFill="1" applyBorder="1"/>
    <xf numFmtId="181" fontId="11" fillId="3" borderId="211" xfId="2" applyNumberFormat="1" applyFont="1" applyFill="1" applyBorder="1"/>
    <xf numFmtId="181" fontId="11" fillId="3" borderId="218" xfId="2" applyNumberFormat="1" applyFont="1" applyFill="1" applyBorder="1"/>
    <xf numFmtId="181" fontId="11" fillId="5" borderId="211" xfId="2" applyNumberFormat="1" applyFont="1" applyFill="1" applyBorder="1"/>
    <xf numFmtId="181" fontId="14" fillId="7" borderId="26" xfId="2" applyNumberFormat="1" applyFont="1" applyFill="1" applyBorder="1"/>
    <xf numFmtId="181" fontId="11" fillId="0" borderId="31" xfId="2" applyNumberFormat="1" applyFont="1" applyBorder="1"/>
    <xf numFmtId="176" fontId="11" fillId="7" borderId="112" xfId="2" applyNumberFormat="1" applyFont="1" applyFill="1" applyBorder="1"/>
    <xf numFmtId="176" fontId="11" fillId="0" borderId="112" xfId="2" applyNumberFormat="1" applyFont="1" applyFill="1" applyBorder="1"/>
    <xf numFmtId="176" fontId="11" fillId="7" borderId="12" xfId="2" applyNumberFormat="1" applyFont="1" applyFill="1" applyBorder="1"/>
    <xf numFmtId="176" fontId="11" fillId="0" borderId="12" xfId="2" applyNumberFormat="1" applyFont="1" applyFill="1" applyBorder="1"/>
    <xf numFmtId="176" fontId="11" fillId="0" borderId="117" xfId="2" applyNumberFormat="1" applyFont="1" applyFill="1" applyBorder="1"/>
    <xf numFmtId="176" fontId="11" fillId="0" borderId="450" xfId="2" applyNumberFormat="1" applyFont="1" applyFill="1" applyBorder="1"/>
    <xf numFmtId="176" fontId="11" fillId="5" borderId="180" xfId="2" applyNumberFormat="1" applyFont="1" applyFill="1" applyBorder="1"/>
    <xf numFmtId="38" fontId="11" fillId="0" borderId="1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178" fontId="11" fillId="0" borderId="1" xfId="2" applyNumberFormat="1" applyFont="1" applyFill="1" applyBorder="1" applyAlignment="1">
      <alignment vertical="center"/>
    </xf>
    <xf numFmtId="178" fontId="11" fillId="0" borderId="47" xfId="2" applyNumberFormat="1" applyFont="1" applyBorder="1" applyAlignment="1">
      <alignment vertical="center"/>
    </xf>
    <xf numFmtId="178" fontId="11" fillId="0" borderId="48" xfId="2" applyNumberFormat="1" applyFont="1" applyBorder="1" applyAlignment="1">
      <alignment vertical="center"/>
    </xf>
    <xf numFmtId="178" fontId="11" fillId="0" borderId="28" xfId="2" applyNumberFormat="1" applyFont="1" applyBorder="1" applyAlignment="1">
      <alignment vertical="center"/>
    </xf>
    <xf numFmtId="0" fontId="11" fillId="0" borderId="1" xfId="2" applyNumberFormat="1" applyFont="1" applyFill="1" applyBorder="1" applyAlignment="1">
      <alignment vertical="center"/>
    </xf>
    <xf numFmtId="179" fontId="14" fillId="3" borderId="452" xfId="2" applyNumberFormat="1" applyFont="1" applyFill="1" applyBorder="1"/>
    <xf numFmtId="176" fontId="14" fillId="3" borderId="307" xfId="2" applyNumberFormat="1" applyFont="1" applyFill="1" applyBorder="1"/>
    <xf numFmtId="0" fontId="11" fillId="0" borderId="1" xfId="2" applyNumberFormat="1" applyFont="1" applyBorder="1" applyAlignment="1">
      <alignment vertical="center"/>
    </xf>
    <xf numFmtId="183" fontId="11" fillId="0" borderId="1" xfId="2" applyNumberFormat="1" applyFont="1" applyBorder="1" applyAlignment="1">
      <alignment vertical="center"/>
    </xf>
    <xf numFmtId="0" fontId="11" fillId="0" borderId="48" xfId="2" applyNumberFormat="1" applyFont="1" applyFill="1" applyBorder="1" applyAlignment="1">
      <alignment vertical="center"/>
    </xf>
    <xf numFmtId="0" fontId="11" fillId="0" borderId="48" xfId="2" applyNumberFormat="1" applyFont="1" applyBorder="1" applyAlignment="1">
      <alignment vertical="center"/>
    </xf>
    <xf numFmtId="179" fontId="11" fillId="0" borderId="31" xfId="2" applyNumberFormat="1" applyFont="1" applyFill="1" applyBorder="1"/>
    <xf numFmtId="179" fontId="11" fillId="7" borderId="26" xfId="2" applyNumberFormat="1" applyFont="1" applyFill="1" applyBorder="1" applyAlignment="1">
      <alignment horizontal="right"/>
    </xf>
    <xf numFmtId="179" fontId="11" fillId="3" borderId="0" xfId="2" applyNumberFormat="1" applyFont="1" applyFill="1" applyBorder="1"/>
    <xf numFmtId="179" fontId="11" fillId="3" borderId="180" xfId="2" applyNumberFormat="1" applyFont="1" applyFill="1" applyBorder="1"/>
    <xf numFmtId="179" fontId="11" fillId="3" borderId="452" xfId="2" applyNumberFormat="1" applyFont="1" applyFill="1" applyBorder="1"/>
    <xf numFmtId="179" fontId="11" fillId="3" borderId="307" xfId="2" applyNumberFormat="1" applyFont="1" applyFill="1" applyBorder="1"/>
    <xf numFmtId="179" fontId="11" fillId="7" borderId="111" xfId="2" applyNumberFormat="1" applyFont="1" applyFill="1" applyBorder="1"/>
    <xf numFmtId="179" fontId="11" fillId="3" borderId="303" xfId="2" applyNumberFormat="1" applyFont="1" applyFill="1" applyBorder="1"/>
    <xf numFmtId="0" fontId="11" fillId="3" borderId="22" xfId="2" applyNumberFormat="1" applyFont="1" applyFill="1" applyBorder="1"/>
    <xf numFmtId="0" fontId="11" fillId="3" borderId="18" xfId="2" applyNumberFormat="1" applyFont="1" applyFill="1" applyBorder="1"/>
    <xf numFmtId="0" fontId="11" fillId="3" borderId="333" xfId="2" applyNumberFormat="1" applyFont="1" applyFill="1" applyBorder="1"/>
    <xf numFmtId="0" fontId="11" fillId="5" borderId="375" xfId="2" applyNumberFormat="1" applyFont="1" applyFill="1" applyBorder="1"/>
    <xf numFmtId="0" fontId="11" fillId="7" borderId="13" xfId="2" applyNumberFormat="1" applyFont="1" applyFill="1" applyBorder="1"/>
    <xf numFmtId="38" fontId="11" fillId="0" borderId="0" xfId="2" applyFont="1" applyBorder="1" applyAlignment="1">
      <alignment vertical="center"/>
    </xf>
    <xf numFmtId="179" fontId="11" fillId="7" borderId="41" xfId="2" applyNumberFormat="1" applyFont="1" applyFill="1" applyBorder="1"/>
    <xf numFmtId="179" fontId="11" fillId="0" borderId="305" xfId="2" applyNumberFormat="1" applyFont="1" applyFill="1" applyBorder="1"/>
    <xf numFmtId="179" fontId="11" fillId="3" borderId="309" xfId="2" applyNumberFormat="1" applyFont="1" applyFill="1" applyBorder="1"/>
    <xf numFmtId="179" fontId="11" fillId="3" borderId="274" xfId="2" applyNumberFormat="1" applyFont="1" applyFill="1" applyBorder="1"/>
    <xf numFmtId="38" fontId="11" fillId="5" borderId="16" xfId="2" applyFont="1" applyFill="1" applyBorder="1"/>
    <xf numFmtId="177" fontId="11" fillId="0" borderId="37" xfId="2" applyNumberFormat="1" applyFont="1" applyFill="1" applyBorder="1"/>
    <xf numFmtId="177" fontId="11" fillId="5" borderId="477" xfId="2" applyNumberFormat="1" applyFont="1" applyFill="1" applyBorder="1"/>
    <xf numFmtId="179" fontId="11" fillId="0" borderId="306" xfId="2" applyNumberFormat="1" applyFont="1" applyFill="1" applyBorder="1"/>
    <xf numFmtId="179" fontId="11" fillId="3" borderId="374" xfId="2" applyNumberFormat="1" applyFont="1" applyFill="1" applyBorder="1"/>
    <xf numFmtId="179" fontId="11" fillId="5" borderId="454" xfId="2" applyNumberFormat="1" applyFont="1" applyFill="1" applyBorder="1"/>
    <xf numFmtId="179" fontId="11" fillId="3" borderId="180" xfId="2" applyNumberFormat="1" applyFont="1" applyFill="1" applyBorder="1" applyAlignment="1"/>
    <xf numFmtId="179" fontId="11" fillId="3" borderId="34" xfId="2" applyNumberFormat="1" applyFont="1" applyFill="1" applyBorder="1"/>
    <xf numFmtId="179" fontId="11" fillId="3" borderId="32" xfId="2" applyNumberFormat="1" applyFont="1" applyFill="1" applyBorder="1"/>
    <xf numFmtId="179" fontId="11" fillId="3" borderId="334" xfId="2" applyNumberFormat="1" applyFont="1" applyFill="1" applyBorder="1"/>
    <xf numFmtId="179" fontId="11" fillId="3" borderId="315" xfId="2" applyNumberFormat="1" applyFont="1" applyFill="1" applyBorder="1"/>
    <xf numFmtId="179" fontId="11" fillId="3" borderId="110" xfId="2" applyNumberFormat="1" applyFont="1" applyFill="1" applyBorder="1"/>
    <xf numFmtId="179" fontId="14" fillId="5" borderId="30" xfId="2" applyNumberFormat="1" applyFont="1" applyFill="1" applyBorder="1"/>
    <xf numFmtId="179" fontId="14" fillId="5" borderId="321" xfId="2" applyNumberFormat="1" applyFont="1" applyFill="1" applyBorder="1"/>
    <xf numFmtId="179" fontId="14" fillId="5" borderId="454" xfId="2" applyNumberFormat="1" applyFont="1" applyFill="1" applyBorder="1"/>
    <xf numFmtId="179" fontId="11" fillId="0" borderId="27" xfId="2" applyNumberFormat="1" applyFont="1" applyFill="1" applyBorder="1"/>
    <xf numFmtId="181" fontId="11" fillId="3" borderId="355" xfId="2" applyNumberFormat="1" applyFont="1" applyFill="1" applyBorder="1" applyAlignment="1"/>
    <xf numFmtId="181" fontId="11" fillId="3" borderId="211" xfId="2" applyNumberFormat="1" applyFont="1" applyFill="1" applyBorder="1" applyAlignment="1"/>
    <xf numFmtId="182" fontId="11" fillId="0" borderId="0" xfId="4" applyNumberFormat="1" applyFont="1" applyAlignment="1">
      <alignment horizontal="right"/>
    </xf>
    <xf numFmtId="182" fontId="14" fillId="0" borderId="0" xfId="0" applyNumberFormat="1" applyFont="1" applyAlignment="1">
      <alignment horizontal="right"/>
    </xf>
    <xf numFmtId="182" fontId="33" fillId="7" borderId="5" xfId="4" applyNumberFormat="1" applyFont="1" applyFill="1" applyBorder="1" applyAlignment="1">
      <alignment horizontal="center" vertical="center"/>
    </xf>
    <xf numFmtId="182" fontId="11" fillId="0" borderId="4" xfId="4" applyNumberFormat="1" applyFont="1" applyBorder="1" applyAlignment="1">
      <alignment horizontal="center" vertical="center"/>
    </xf>
    <xf numFmtId="182" fontId="33" fillId="7" borderId="7" xfId="4" applyNumberFormat="1" applyFont="1" applyFill="1" applyBorder="1" applyAlignment="1">
      <alignment horizontal="center" vertical="center"/>
    </xf>
    <xf numFmtId="182" fontId="11" fillId="0" borderId="24" xfId="4" applyNumberFormat="1" applyFont="1" applyBorder="1" applyAlignment="1">
      <alignment horizontal="center" vertical="center"/>
    </xf>
    <xf numFmtId="182" fontId="33" fillId="7" borderId="9" xfId="4" applyNumberFormat="1" applyFont="1" applyFill="1" applyBorder="1" applyAlignment="1">
      <alignment horizontal="center" vertical="center"/>
    </xf>
    <xf numFmtId="182" fontId="11" fillId="0" borderId="25" xfId="4" applyNumberFormat="1" applyFont="1" applyBorder="1" applyAlignment="1">
      <alignment horizontal="center" vertical="center"/>
    </xf>
    <xf numFmtId="182" fontId="33" fillId="7" borderId="11" xfId="4" applyNumberFormat="1" applyFont="1" applyFill="1" applyBorder="1" applyAlignment="1">
      <alignment horizontal="center" vertical="center"/>
    </xf>
    <xf numFmtId="182" fontId="11" fillId="0" borderId="73" xfId="4" applyNumberFormat="1" applyFont="1" applyBorder="1" applyAlignment="1">
      <alignment horizontal="center" vertical="center"/>
    </xf>
    <xf numFmtId="182" fontId="11" fillId="0" borderId="261" xfId="4" applyNumberFormat="1" applyFont="1" applyBorder="1" applyAlignment="1">
      <alignment horizontal="center" vertical="center"/>
    </xf>
    <xf numFmtId="182" fontId="11" fillId="3" borderId="260" xfId="4" applyNumberFormat="1" applyFont="1" applyFill="1" applyBorder="1" applyAlignment="1">
      <alignment horizontal="center" vertical="center"/>
    </xf>
    <xf numFmtId="182" fontId="11" fillId="3" borderId="262" xfId="4" applyNumberFormat="1" applyFont="1" applyFill="1" applyBorder="1" applyAlignment="1">
      <alignment horizontal="center" vertical="center"/>
    </xf>
    <xf numFmtId="182" fontId="11" fillId="3" borderId="3" xfId="4" applyNumberFormat="1" applyFont="1" applyFill="1" applyBorder="1" applyAlignment="1">
      <alignment horizontal="center" vertical="center"/>
    </xf>
    <xf numFmtId="182" fontId="11" fillId="3" borderId="52" xfId="4" applyNumberFormat="1" applyFont="1" applyFill="1" applyBorder="1" applyAlignment="1">
      <alignment horizontal="center" vertical="center"/>
    </xf>
    <xf numFmtId="182" fontId="11" fillId="3" borderId="263" xfId="4" applyNumberFormat="1" applyFont="1" applyFill="1" applyBorder="1" applyAlignment="1">
      <alignment horizontal="center" vertical="center"/>
    </xf>
    <xf numFmtId="182" fontId="11" fillId="0" borderId="5" xfId="4" applyNumberFormat="1" applyFont="1" applyBorder="1" applyAlignment="1">
      <alignment horizontal="center" vertical="center"/>
    </xf>
    <xf numFmtId="182" fontId="11" fillId="3" borderId="356" xfId="4" applyNumberFormat="1" applyFont="1" applyFill="1" applyBorder="1" applyAlignment="1">
      <alignment horizontal="center" vertical="center"/>
    </xf>
    <xf numFmtId="182" fontId="11" fillId="3" borderId="332" xfId="4" applyNumberFormat="1" applyFont="1" applyFill="1" applyBorder="1" applyAlignment="1">
      <alignment horizontal="center" vertical="center"/>
    </xf>
    <xf numFmtId="182" fontId="11" fillId="3" borderId="8" xfId="4" applyNumberFormat="1" applyFont="1" applyFill="1" applyBorder="1" applyAlignment="1">
      <alignment horizontal="center" vertical="center"/>
    </xf>
    <xf numFmtId="182" fontId="11" fillId="5" borderId="320" xfId="4" applyNumberFormat="1" applyFont="1" applyFill="1" applyBorder="1" applyAlignment="1">
      <alignment horizontal="center" vertical="center"/>
    </xf>
    <xf numFmtId="38" fontId="14" fillId="0" borderId="13" xfId="6" applyFont="1" applyBorder="1" applyAlignment="1"/>
    <xf numFmtId="38" fontId="14" fillId="7" borderId="15" xfId="6" applyFont="1" applyFill="1" applyBorder="1" applyAlignment="1"/>
    <xf numFmtId="38" fontId="14" fillId="0" borderId="15" xfId="6" applyFont="1" applyBorder="1" applyAlignment="1"/>
    <xf numFmtId="38" fontId="14" fillId="7" borderId="16" xfId="6" applyFont="1" applyFill="1" applyBorder="1" applyAlignment="1"/>
    <xf numFmtId="38" fontId="14" fillId="0" borderId="16" xfId="6" applyFont="1" applyBorder="1" applyAlignment="1"/>
    <xf numFmtId="38" fontId="14" fillId="0" borderId="13" xfId="6" applyFont="1" applyFill="1" applyBorder="1" applyAlignment="1"/>
    <xf numFmtId="38" fontId="14" fillId="7" borderId="20" xfId="6" applyFont="1" applyFill="1" applyBorder="1" applyAlignment="1"/>
    <xf numFmtId="38" fontId="14" fillId="0" borderId="20" xfId="6" applyFont="1" applyFill="1" applyBorder="1" applyAlignment="1"/>
    <xf numFmtId="38" fontId="14" fillId="3" borderId="51" xfId="6" applyFont="1" applyFill="1" applyBorder="1" applyAlignment="1"/>
    <xf numFmtId="38" fontId="14" fillId="3" borderId="18" xfId="6" applyFont="1" applyFill="1" applyBorder="1" applyAlignment="1"/>
    <xf numFmtId="38" fontId="14" fillId="0" borderId="17" xfId="6" applyFont="1" applyFill="1" applyBorder="1" applyAlignment="1"/>
    <xf numFmtId="38" fontId="14" fillId="3" borderId="22" xfId="6" applyFont="1" applyFill="1" applyBorder="1" applyAlignment="1"/>
    <xf numFmtId="38" fontId="14" fillId="0" borderId="23" xfId="6" applyFont="1" applyFill="1" applyBorder="1" applyAlignment="1"/>
    <xf numFmtId="38" fontId="14" fillId="3" borderId="377" xfId="6" applyFont="1" applyFill="1" applyBorder="1" applyAlignment="1"/>
    <xf numFmtId="38" fontId="14" fillId="3" borderId="376" xfId="6" applyFont="1" applyFill="1" applyBorder="1" applyAlignment="1"/>
    <xf numFmtId="38" fontId="14" fillId="3" borderId="215" xfId="6" applyFont="1" applyFill="1" applyBorder="1" applyAlignment="1"/>
    <xf numFmtId="38" fontId="14" fillId="5" borderId="215" xfId="6" applyFont="1" applyFill="1" applyBorder="1" applyAlignment="1"/>
    <xf numFmtId="38" fontId="14" fillId="0" borderId="0" xfId="6" applyFont="1" applyAlignment="1"/>
    <xf numFmtId="38" fontId="11" fillId="0" borderId="0" xfId="6" applyFont="1" applyAlignment="1"/>
    <xf numFmtId="181" fontId="14" fillId="7" borderId="26" xfId="2" applyNumberFormat="1" applyFont="1" applyFill="1" applyBorder="1" applyAlignment="1"/>
    <xf numFmtId="181" fontId="14" fillId="0" borderId="26" xfId="2" applyNumberFormat="1" applyFont="1" applyBorder="1" applyAlignment="1"/>
    <xf numFmtId="181" fontId="14" fillId="7" borderId="28" xfId="2" applyNumberFormat="1" applyFont="1" applyFill="1" applyBorder="1" applyAlignment="1"/>
    <xf numFmtId="181" fontId="14" fillId="0" borderId="28" xfId="2" applyNumberFormat="1" applyFont="1" applyBorder="1" applyAlignment="1"/>
    <xf numFmtId="181" fontId="14" fillId="7" borderId="29" xfId="2" applyNumberFormat="1" applyFont="1" applyFill="1" applyBorder="1" applyAlignment="1"/>
    <xf numFmtId="181" fontId="14" fillId="0" borderId="29" xfId="2" applyNumberFormat="1" applyFont="1" applyBorder="1" applyAlignment="1"/>
    <xf numFmtId="181" fontId="14" fillId="0" borderId="26" xfId="2" applyNumberFormat="1" applyFont="1" applyFill="1" applyBorder="1" applyAlignment="1"/>
    <xf numFmtId="181" fontId="14" fillId="7" borderId="33" xfId="2" applyNumberFormat="1" applyFont="1" applyFill="1" applyBorder="1" applyAlignment="1"/>
    <xf numFmtId="181" fontId="14" fillId="0" borderId="33" xfId="2" applyNumberFormat="1" applyFont="1" applyFill="1" applyBorder="1" applyAlignment="1"/>
    <xf numFmtId="181" fontId="14" fillId="3" borderId="53" xfId="2" applyNumberFormat="1" applyFont="1" applyFill="1" applyBorder="1" applyAlignment="1"/>
    <xf numFmtId="181" fontId="14" fillId="3" borderId="32" xfId="2" applyNumberFormat="1" applyFont="1" applyFill="1" applyBorder="1" applyAlignment="1"/>
    <xf numFmtId="181" fontId="14" fillId="0" borderId="31" xfId="2" applyNumberFormat="1" applyFont="1" applyFill="1" applyBorder="1" applyAlignment="1"/>
    <xf numFmtId="181" fontId="14" fillId="3" borderId="34" xfId="2" applyNumberFormat="1" applyFont="1" applyFill="1" applyBorder="1" applyAlignment="1"/>
    <xf numFmtId="181" fontId="14" fillId="0" borderId="35" xfId="2" applyNumberFormat="1" applyFont="1" applyFill="1" applyBorder="1" applyAlignment="1"/>
    <xf numFmtId="181" fontId="14" fillId="3" borderId="378" xfId="2" applyNumberFormat="1" applyFont="1" applyFill="1" applyBorder="1" applyAlignment="1"/>
    <xf numFmtId="181" fontId="14" fillId="3" borderId="50" xfId="2" applyNumberFormat="1" applyFont="1" applyFill="1" applyBorder="1" applyAlignment="1"/>
    <xf numFmtId="181" fontId="14" fillId="3" borderId="216" xfId="2" applyNumberFormat="1" applyFont="1" applyFill="1" applyBorder="1" applyAlignment="1"/>
    <xf numFmtId="181" fontId="14" fillId="5" borderId="216" xfId="2" applyNumberFormat="1" applyFont="1" applyFill="1" applyBorder="1" applyAlignment="1"/>
    <xf numFmtId="178" fontId="11" fillId="0" borderId="0" xfId="4" applyNumberFormat="1" applyFont="1"/>
    <xf numFmtId="181" fontId="14" fillId="0" borderId="0" xfId="0" applyNumberFormat="1" applyFont="1" applyAlignment="1"/>
    <xf numFmtId="181" fontId="14" fillId="7" borderId="54" xfId="2" applyNumberFormat="1" applyFont="1" applyFill="1" applyBorder="1" applyAlignment="1"/>
    <xf numFmtId="181" fontId="14" fillId="0" borderId="54" xfId="2" applyNumberFormat="1" applyFont="1" applyFill="1" applyBorder="1" applyAlignment="1"/>
    <xf numFmtId="181" fontId="14" fillId="7" borderId="290" xfId="2" applyNumberFormat="1" applyFont="1" applyFill="1" applyBorder="1" applyAlignment="1"/>
    <xf numFmtId="181" fontId="14" fillId="0" borderId="290" xfId="2" applyNumberFormat="1" applyFont="1" applyFill="1" applyBorder="1" applyAlignment="1"/>
    <xf numFmtId="181" fontId="14" fillId="3" borderId="288" xfId="2" applyNumberFormat="1" applyFont="1" applyFill="1" applyBorder="1" applyAlignment="1"/>
    <xf numFmtId="181" fontId="14" fillId="3" borderId="58" xfId="2" applyNumberFormat="1" applyFont="1" applyFill="1" applyBorder="1" applyAlignment="1"/>
    <xf numFmtId="181" fontId="14" fillId="0" borderId="289" xfId="2" applyNumberFormat="1" applyFont="1" applyFill="1" applyBorder="1" applyAlignment="1"/>
    <xf numFmtId="181" fontId="14" fillId="3" borderId="57" xfId="2" applyNumberFormat="1" applyFont="1" applyFill="1" applyBorder="1" applyAlignment="1"/>
    <xf numFmtId="181" fontId="14" fillId="0" borderId="220" xfId="2" applyNumberFormat="1" applyFont="1" applyFill="1" applyBorder="1" applyAlignment="1"/>
    <xf numFmtId="181" fontId="14" fillId="3" borderId="379" xfId="2" applyNumberFormat="1" applyFont="1" applyFill="1" applyBorder="1" applyAlignment="1"/>
    <xf numFmtId="181" fontId="14" fillId="3" borderId="219" xfId="2" applyNumberFormat="1" applyFont="1" applyFill="1" applyBorder="1" applyAlignment="1"/>
    <xf numFmtId="181" fontId="14" fillId="5" borderId="219" xfId="2" applyNumberFormat="1" applyFont="1" applyFill="1" applyBorder="1" applyAlignment="1"/>
    <xf numFmtId="177" fontId="14" fillId="7" borderId="26" xfId="2" applyNumberFormat="1" applyFont="1" applyFill="1" applyBorder="1" applyAlignment="1"/>
    <xf numFmtId="177" fontId="14" fillId="7" borderId="41" xfId="2" applyNumberFormat="1" applyFont="1" applyFill="1" applyBorder="1" applyAlignment="1"/>
    <xf numFmtId="0" fontId="27" fillId="0" borderId="66" xfId="3" applyFont="1" applyBorder="1" applyAlignment="1">
      <alignment horizontal="center" vertical="center"/>
    </xf>
    <xf numFmtId="0" fontId="34" fillId="7" borderId="4" xfId="3" applyFont="1" applyFill="1" applyBorder="1" applyAlignment="1">
      <alignment horizontal="center"/>
    </xf>
    <xf numFmtId="38" fontId="11" fillId="3" borderId="22" xfId="6" applyFont="1" applyFill="1" applyBorder="1" applyAlignment="1"/>
    <xf numFmtId="38" fontId="11" fillId="3" borderId="18" xfId="6" applyFont="1" applyFill="1" applyBorder="1" applyAlignment="1"/>
    <xf numFmtId="38" fontId="11" fillId="3" borderId="333" xfId="6" applyFont="1" applyFill="1" applyBorder="1" applyAlignment="1"/>
    <xf numFmtId="38" fontId="14" fillId="5" borderId="375" xfId="6" applyFont="1" applyFill="1" applyBorder="1" applyAlignment="1"/>
    <xf numFmtId="38" fontId="11" fillId="3" borderId="314" xfId="6" applyFont="1" applyFill="1" applyBorder="1" applyAlignment="1"/>
    <xf numFmtId="38" fontId="11" fillId="3" borderId="52" xfId="6" applyFont="1" applyFill="1" applyBorder="1" applyAlignment="1"/>
    <xf numFmtId="38" fontId="11" fillId="5" borderId="375" xfId="6" applyFont="1" applyFill="1" applyBorder="1" applyAlignment="1"/>
    <xf numFmtId="38" fontId="11" fillId="7" borderId="13" xfId="6" applyFont="1" applyFill="1" applyBorder="1" applyAlignment="1"/>
    <xf numFmtId="179" fontId="14" fillId="7" borderId="98" xfId="6" applyNumberFormat="1" applyFont="1" applyFill="1" applyBorder="1" applyAlignment="1"/>
    <xf numFmtId="0" fontId="14" fillId="0" borderId="0" xfId="1" applyFont="1" applyBorder="1"/>
    <xf numFmtId="38" fontId="41" fillId="3" borderId="0" xfId="2" applyFont="1" applyFill="1" applyBorder="1" applyAlignment="1">
      <alignment horizontal="right" vertical="center"/>
    </xf>
    <xf numFmtId="38" fontId="14" fillId="0" borderId="0" xfId="2" applyFont="1" applyBorder="1"/>
    <xf numFmtId="0" fontId="11" fillId="0" borderId="0" xfId="4" applyFont="1" applyFill="1" applyBorder="1"/>
    <xf numFmtId="2" fontId="14" fillId="0" borderId="0" xfId="4" applyNumberFormat="1" applyFont="1" applyFill="1" applyBorder="1"/>
    <xf numFmtId="176" fontId="14" fillId="0" borderId="0" xfId="2" applyNumberFormat="1" applyFont="1" applyFill="1" applyBorder="1"/>
    <xf numFmtId="184" fontId="11" fillId="0" borderId="0" xfId="4" applyNumberFormat="1" applyFont="1" applyFill="1" applyBorder="1"/>
    <xf numFmtId="179" fontId="14" fillId="7" borderId="45" xfId="2" applyNumberFormat="1" applyFont="1" applyFill="1" applyBorder="1" applyAlignment="1"/>
    <xf numFmtId="179" fontId="14" fillId="0" borderId="38" xfId="4" applyNumberFormat="1" applyFont="1" applyFill="1" applyBorder="1"/>
    <xf numFmtId="179" fontId="14" fillId="0" borderId="45" xfId="2" applyNumberFormat="1" applyFont="1" applyFill="1" applyBorder="1" applyAlignment="1"/>
    <xf numFmtId="0" fontId="14" fillId="4" borderId="0" xfId="1" quotePrefix="1" applyFont="1" applyFill="1" applyAlignment="1">
      <alignment shrinkToFit="1"/>
    </xf>
    <xf numFmtId="0" fontId="14" fillId="4" borderId="0" xfId="1" applyFont="1" applyFill="1" applyAlignment="1">
      <alignment shrinkToFit="1"/>
    </xf>
    <xf numFmtId="0" fontId="11" fillId="0" borderId="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4" borderId="12" xfId="1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 vertical="center" wrapText="1"/>
    </xf>
    <xf numFmtId="0" fontId="11" fillId="4" borderId="111" xfId="1" applyFont="1" applyFill="1" applyBorder="1" applyAlignment="1">
      <alignment horizontal="center" vertical="center"/>
    </xf>
    <xf numFmtId="38" fontId="41" fillId="7" borderId="25" xfId="2" applyFont="1" applyFill="1" applyBorder="1" applyAlignment="1">
      <alignment horizontal="center" vertical="center" wrapText="1"/>
    </xf>
    <xf numFmtId="38" fontId="41" fillId="7" borderId="29" xfId="2" applyFont="1" applyFill="1" applyBorder="1" applyAlignment="1">
      <alignment horizontal="center" vertical="center"/>
    </xf>
    <xf numFmtId="38" fontId="48" fillId="7" borderId="25" xfId="2" applyFont="1" applyFill="1" applyBorder="1" applyAlignment="1">
      <alignment horizontal="center" vertical="center"/>
    </xf>
    <xf numFmtId="38" fontId="41" fillId="7" borderId="39" xfId="2" applyFont="1" applyFill="1" applyBorder="1" applyAlignment="1">
      <alignment horizontal="center" vertical="center"/>
    </xf>
    <xf numFmtId="38" fontId="41" fillId="6" borderId="394" xfId="2" applyFont="1" applyFill="1" applyBorder="1" applyAlignment="1">
      <alignment horizontal="center" vertical="center" wrapText="1"/>
    </xf>
    <xf numFmtId="38" fontId="41" fillId="6" borderId="30" xfId="2" applyFont="1" applyFill="1" applyBorder="1" applyAlignment="1">
      <alignment horizontal="center" vertical="center"/>
    </xf>
    <xf numFmtId="38" fontId="48" fillId="6" borderId="394" xfId="2" applyFont="1" applyFill="1" applyBorder="1" applyAlignment="1">
      <alignment horizontal="center" vertical="center"/>
    </xf>
    <xf numFmtId="38" fontId="41" fillId="6" borderId="44" xfId="2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2" fillId="4" borderId="111" xfId="1" applyFont="1" applyFill="1" applyBorder="1" applyAlignment="1">
      <alignment horizontal="center" vertical="center"/>
    </xf>
    <xf numFmtId="38" fontId="14" fillId="7" borderId="380" xfId="2" applyFont="1" applyFill="1" applyBorder="1" applyAlignment="1">
      <alignment horizontal="center"/>
    </xf>
    <xf numFmtId="38" fontId="14" fillId="7" borderId="381" xfId="2" applyFont="1" applyFill="1" applyBorder="1" applyAlignment="1">
      <alignment horizontal="center"/>
    </xf>
    <xf numFmtId="0" fontId="22" fillId="4" borderId="4" xfId="1" applyFont="1" applyFill="1" applyBorder="1" applyAlignment="1">
      <alignment horizontal="center" vertical="center" wrapText="1"/>
    </xf>
    <xf numFmtId="0" fontId="22" fillId="4" borderId="111" xfId="1" applyFont="1" applyFill="1" applyBorder="1" applyAlignment="1">
      <alignment horizontal="center" vertical="center" wrapText="1"/>
    </xf>
    <xf numFmtId="0" fontId="14" fillId="7" borderId="380" xfId="2" applyNumberFormat="1" applyFont="1" applyFill="1" applyBorder="1" applyAlignment="1">
      <alignment horizontal="center"/>
    </xf>
    <xf numFmtId="0" fontId="14" fillId="7" borderId="381" xfId="2" applyNumberFormat="1" applyFont="1" applyFill="1" applyBorder="1" applyAlignment="1">
      <alignment horizontal="center"/>
    </xf>
    <xf numFmtId="0" fontId="14" fillId="7" borderId="382" xfId="2" applyNumberFormat="1" applyFont="1" applyFill="1" applyBorder="1" applyAlignment="1">
      <alignment horizontal="center"/>
    </xf>
    <xf numFmtId="38" fontId="14" fillId="6" borderId="395" xfId="2" applyFont="1" applyFill="1" applyBorder="1" applyAlignment="1">
      <alignment horizontal="center"/>
    </xf>
    <xf numFmtId="38" fontId="14" fillId="6" borderId="396" xfId="2" applyFont="1" applyFill="1" applyBorder="1" applyAlignment="1">
      <alignment horizontal="center"/>
    </xf>
    <xf numFmtId="0" fontId="14" fillId="6" borderId="395" xfId="2" applyNumberFormat="1" applyFont="1" applyFill="1" applyBorder="1" applyAlignment="1">
      <alignment horizontal="center"/>
    </xf>
    <xf numFmtId="0" fontId="14" fillId="6" borderId="396" xfId="2" applyNumberFormat="1" applyFont="1" applyFill="1" applyBorder="1" applyAlignment="1">
      <alignment horizontal="center"/>
    </xf>
    <xf numFmtId="0" fontId="14" fillId="6" borderId="397" xfId="2" applyNumberFormat="1" applyFont="1" applyFill="1" applyBorder="1" applyAlignment="1">
      <alignment horizontal="center"/>
    </xf>
    <xf numFmtId="38" fontId="14" fillId="7" borderId="382" xfId="2" applyFont="1" applyFill="1" applyBorder="1" applyAlignment="1">
      <alignment horizontal="center"/>
    </xf>
    <xf numFmtId="38" fontId="14" fillId="6" borderId="397" xfId="2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 vertical="center"/>
    </xf>
    <xf numFmtId="38" fontId="41" fillId="7" borderId="25" xfId="2" applyFont="1" applyFill="1" applyBorder="1" applyAlignment="1">
      <alignment horizontal="center" vertical="center"/>
    </xf>
    <xf numFmtId="0" fontId="37" fillId="4" borderId="4" xfId="1" applyFont="1" applyFill="1" applyBorder="1" applyAlignment="1">
      <alignment horizontal="center" vertical="center" wrapText="1"/>
    </xf>
    <xf numFmtId="0" fontId="40" fillId="4" borderId="455" xfId="1" applyFont="1" applyFill="1" applyBorder="1" applyAlignment="1">
      <alignment horizontal="center" vertical="center"/>
    </xf>
    <xf numFmtId="38" fontId="41" fillId="6" borderId="394" xfId="2" applyFont="1" applyFill="1" applyBorder="1" applyAlignment="1">
      <alignment horizontal="center" vertical="center"/>
    </xf>
    <xf numFmtId="177" fontId="11" fillId="6" borderId="0" xfId="1" quotePrefix="1" applyNumberFormat="1" applyFont="1" applyFill="1" applyAlignment="1">
      <alignment horizontal="left" vertical="center" wrapText="1"/>
    </xf>
    <xf numFmtId="177" fontId="11" fillId="6" borderId="0" xfId="1" applyNumberFormat="1" applyFont="1" applyFill="1" applyAlignment="1">
      <alignment horizontal="left" vertical="center" wrapText="1"/>
    </xf>
    <xf numFmtId="177" fontId="11" fillId="6" borderId="1" xfId="1" applyNumberFormat="1" applyFont="1" applyFill="1" applyBorder="1" applyAlignment="1">
      <alignment horizontal="left" vertical="center" wrapText="1"/>
    </xf>
    <xf numFmtId="0" fontId="14" fillId="7" borderId="80" xfId="1" applyFont="1" applyFill="1" applyBorder="1" applyAlignment="1">
      <alignment horizontal="center" vertical="top"/>
    </xf>
    <xf numFmtId="0" fontId="14" fillId="7" borderId="417" xfId="1" applyFont="1" applyFill="1" applyBorder="1" applyAlignment="1">
      <alignment horizontal="center" vertical="top"/>
    </xf>
    <xf numFmtId="177" fontId="14" fillId="6" borderId="47" xfId="4" applyNumberFormat="1" applyFont="1" applyFill="1" applyBorder="1" applyAlignment="1">
      <alignment horizontal="left" vertical="center" wrapText="1"/>
    </xf>
    <xf numFmtId="177" fontId="11" fillId="6" borderId="1" xfId="4" applyNumberFormat="1" applyFont="1" applyFill="1" applyBorder="1" applyAlignment="1">
      <alignment horizontal="left" vertical="center" wrapText="1"/>
    </xf>
    <xf numFmtId="0" fontId="32" fillId="4" borderId="111" xfId="3" applyFont="1" applyFill="1" applyBorder="1" applyAlignment="1">
      <alignment horizontal="center" vertical="center"/>
    </xf>
    <xf numFmtId="0" fontId="32" fillId="4" borderId="26" xfId="3" applyFont="1" applyFill="1" applyBorder="1" applyAlignment="1">
      <alignment horizontal="center" vertical="center"/>
    </xf>
    <xf numFmtId="0" fontId="30" fillId="4" borderId="6" xfId="3" applyFont="1" applyFill="1" applyBorder="1" applyAlignment="1">
      <alignment horizontal="left" vertical="center"/>
    </xf>
    <xf numFmtId="0" fontId="30" fillId="4" borderId="7" xfId="3" applyFont="1" applyFill="1" applyBorder="1" applyAlignment="1">
      <alignment horizontal="left" vertical="center"/>
    </xf>
    <xf numFmtId="0" fontId="31" fillId="4" borderId="111" xfId="3" applyFont="1" applyFill="1" applyBorder="1" applyAlignment="1">
      <alignment horizontal="center" vertical="center"/>
    </xf>
    <xf numFmtId="0" fontId="31" fillId="4" borderId="26" xfId="3" applyFont="1" applyFill="1" applyBorder="1" applyAlignment="1">
      <alignment horizontal="center" vertical="center"/>
    </xf>
    <xf numFmtId="177" fontId="11" fillId="6" borderId="387" xfId="1" applyNumberFormat="1" applyFont="1" applyFill="1" applyBorder="1" applyAlignment="1">
      <alignment horizontal="left" vertical="center" wrapText="1"/>
    </xf>
    <xf numFmtId="177" fontId="11" fillId="6" borderId="388" xfId="1" applyNumberFormat="1" applyFont="1" applyFill="1" applyBorder="1" applyAlignment="1">
      <alignment horizontal="left" vertical="center" wrapText="1"/>
    </xf>
    <xf numFmtId="177" fontId="11" fillId="6" borderId="389" xfId="1" applyNumberFormat="1" applyFont="1" applyFill="1" applyBorder="1" applyAlignment="1">
      <alignment horizontal="left" vertical="center" wrapText="1"/>
    </xf>
    <xf numFmtId="0" fontId="14" fillId="5" borderId="77" xfId="1" applyFont="1" applyFill="1" applyBorder="1" applyAlignment="1">
      <alignment horizontal="center" vertical="top"/>
    </xf>
    <xf numFmtId="0" fontId="14" fillId="5" borderId="223" xfId="1" applyFont="1" applyFill="1" applyBorder="1" applyAlignment="1">
      <alignment horizontal="center" vertical="top"/>
    </xf>
    <xf numFmtId="0" fontId="14" fillId="3" borderId="77" xfId="1" applyFont="1" applyFill="1" applyBorder="1" applyAlignment="1">
      <alignment horizontal="center" vertical="top"/>
    </xf>
    <xf numFmtId="0" fontId="14" fillId="3" borderId="69" xfId="1" applyFont="1" applyFill="1" applyBorder="1" applyAlignment="1">
      <alignment horizontal="center" vertical="top"/>
    </xf>
    <xf numFmtId="177" fontId="14" fillId="6" borderId="197" xfId="4" applyNumberFormat="1" applyFont="1" applyFill="1" applyBorder="1" applyAlignment="1">
      <alignment horizontal="left" vertical="center" wrapText="1"/>
    </xf>
    <xf numFmtId="177" fontId="11" fillId="6" borderId="207" xfId="4" applyNumberFormat="1" applyFont="1" applyFill="1" applyBorder="1" applyAlignment="1">
      <alignment horizontal="left" vertical="center" wrapText="1"/>
    </xf>
    <xf numFmtId="177" fontId="50" fillId="6" borderId="3" xfId="1" applyNumberFormat="1" applyFont="1" applyFill="1" applyBorder="1" applyAlignment="1">
      <alignment horizontal="left" vertical="center" wrapText="1"/>
    </xf>
    <xf numFmtId="0" fontId="14" fillId="3" borderId="223" xfId="1" applyFont="1" applyFill="1" applyBorder="1" applyAlignment="1">
      <alignment horizontal="center" vertical="top"/>
    </xf>
    <xf numFmtId="0" fontId="14" fillId="3" borderId="79" xfId="1" applyFont="1" applyFill="1" applyBorder="1" applyAlignment="1">
      <alignment horizontal="center" vertical="top"/>
    </xf>
    <xf numFmtId="0" fontId="14" fillId="3" borderId="75" xfId="1" applyFont="1" applyFill="1" applyBorder="1" applyAlignment="1">
      <alignment horizontal="center" vertical="top"/>
    </xf>
    <xf numFmtId="177" fontId="11" fillId="7" borderId="438" xfId="1" applyNumberFormat="1" applyFont="1" applyFill="1" applyBorder="1" applyAlignment="1">
      <alignment horizontal="left" vertical="center" wrapText="1"/>
    </xf>
    <xf numFmtId="177" fontId="11" fillId="7" borderId="439" xfId="1" applyNumberFormat="1" applyFont="1" applyFill="1" applyBorder="1" applyAlignment="1">
      <alignment horizontal="left" vertical="center" wrapText="1"/>
    </xf>
    <xf numFmtId="177" fontId="11" fillId="7" borderId="440" xfId="1" applyNumberFormat="1" applyFont="1" applyFill="1" applyBorder="1" applyAlignment="1">
      <alignment horizontal="left" vertical="center" wrapText="1"/>
    </xf>
    <xf numFmtId="177" fontId="14" fillId="7" borderId="445" xfId="4" applyNumberFormat="1" applyFont="1" applyFill="1" applyBorder="1" applyAlignment="1">
      <alignment horizontal="left" vertical="center" wrapText="1"/>
    </xf>
    <xf numFmtId="177" fontId="11" fillId="7" borderId="29" xfId="4" applyNumberFormat="1" applyFont="1" applyFill="1" applyBorder="1" applyAlignment="1">
      <alignment horizontal="left" vertical="center" wrapText="1"/>
    </xf>
    <xf numFmtId="177" fontId="11" fillId="7" borderId="113" xfId="1" quotePrefix="1" applyNumberFormat="1" applyFont="1" applyFill="1" applyBorder="1" applyAlignment="1">
      <alignment horizontal="left" vertical="center" wrapText="1"/>
    </xf>
    <xf numFmtId="177" fontId="11" fillId="7" borderId="113" xfId="1" applyNumberFormat="1" applyFont="1" applyFill="1" applyBorder="1" applyAlignment="1">
      <alignment horizontal="left" vertical="center" wrapText="1"/>
    </xf>
    <xf numFmtId="177" fontId="11" fillId="7" borderId="29" xfId="1" applyNumberFormat="1" applyFont="1" applyFill="1" applyBorder="1" applyAlignment="1">
      <alignment horizontal="left" vertical="center" wrapText="1"/>
    </xf>
    <xf numFmtId="177" fontId="50" fillId="7" borderId="25" xfId="1" applyNumberFormat="1" applyFont="1" applyFill="1" applyBorder="1" applyAlignment="1">
      <alignment horizontal="left" vertical="center" wrapText="1"/>
    </xf>
    <xf numFmtId="38" fontId="41" fillId="5" borderId="25" xfId="2" applyFont="1" applyFill="1" applyBorder="1" applyAlignment="1">
      <alignment horizontal="center" vertical="center"/>
    </xf>
    <xf numFmtId="38" fontId="41" fillId="5" borderId="29" xfId="2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wrapText="1"/>
    </xf>
    <xf numFmtId="0" fontId="14" fillId="4" borderId="455" xfId="1" applyFont="1" applyFill="1" applyBorder="1" applyAlignment="1">
      <alignment horizontal="center" vertical="center" wrapText="1"/>
    </xf>
    <xf numFmtId="0" fontId="14" fillId="4" borderId="111" xfId="1" applyFont="1" applyFill="1" applyBorder="1" applyAlignment="1">
      <alignment horizontal="center" vertical="center" wrapText="1"/>
    </xf>
    <xf numFmtId="0" fontId="14" fillId="4" borderId="111" xfId="1" applyFont="1" applyFill="1" applyBorder="1" applyAlignment="1">
      <alignment horizontal="center" vertical="center"/>
    </xf>
    <xf numFmtId="38" fontId="41" fillId="5" borderId="380" xfId="2" applyFont="1" applyFill="1" applyBorder="1" applyAlignment="1">
      <alignment horizontal="center"/>
    </xf>
    <xf numFmtId="38" fontId="41" fillId="5" borderId="382" xfId="2" applyFont="1" applyFill="1" applyBorder="1" applyAlignment="1">
      <alignment horizontal="center"/>
    </xf>
    <xf numFmtId="38" fontId="41" fillId="5" borderId="381" xfId="2" applyFont="1" applyFill="1" applyBorder="1" applyAlignment="1">
      <alignment horizontal="center"/>
    </xf>
    <xf numFmtId="38" fontId="41" fillId="7" borderId="380" xfId="2" applyFont="1" applyFill="1" applyBorder="1" applyAlignment="1">
      <alignment horizontal="center"/>
    </xf>
    <xf numFmtId="38" fontId="41" fillId="7" borderId="381" xfId="2" applyFont="1" applyFill="1" applyBorder="1" applyAlignment="1">
      <alignment horizontal="center"/>
    </xf>
    <xf numFmtId="38" fontId="41" fillId="7" borderId="382" xfId="2" applyFont="1" applyFill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4" borderId="26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38" xfId="1" applyFont="1" applyFill="1" applyBorder="1" applyAlignment="1">
      <alignment horizontal="center" vertical="center" wrapText="1"/>
    </xf>
    <xf numFmtId="38" fontId="41" fillId="5" borderId="39" xfId="2" applyFont="1" applyFill="1" applyBorder="1" applyAlignment="1">
      <alignment horizontal="center" vertical="center"/>
    </xf>
    <xf numFmtId="38" fontId="49" fillId="5" borderId="25" xfId="2" applyFont="1" applyFill="1" applyBorder="1" applyAlignment="1">
      <alignment horizontal="center" vertical="center"/>
    </xf>
    <xf numFmtId="38" fontId="49" fillId="5" borderId="29" xfId="2" applyFont="1" applyFill="1" applyBorder="1" applyAlignment="1">
      <alignment horizontal="center" vertical="center"/>
    </xf>
    <xf numFmtId="38" fontId="49" fillId="7" borderId="25" xfId="2" applyFont="1" applyFill="1" applyBorder="1" applyAlignment="1">
      <alignment horizontal="center" vertical="center"/>
    </xf>
    <xf numFmtId="38" fontId="49" fillId="7" borderId="29" xfId="2" applyFont="1" applyFill="1" applyBorder="1" applyAlignment="1">
      <alignment horizontal="center" vertical="center"/>
    </xf>
    <xf numFmtId="0" fontId="35" fillId="4" borderId="6" xfId="1" applyFont="1" applyFill="1" applyBorder="1" applyAlignment="1">
      <alignment horizontal="left" vertical="center"/>
    </xf>
    <xf numFmtId="0" fontId="22" fillId="4" borderId="6" xfId="1" applyFont="1" applyFill="1" applyBorder="1" applyAlignment="1">
      <alignment horizontal="left" vertical="center"/>
    </xf>
    <xf numFmtId="49" fontId="14" fillId="7" borderId="408" xfId="2" applyNumberFormat="1" applyFont="1" applyFill="1" applyBorder="1" applyAlignment="1">
      <alignment horizontal="center" vertical="center"/>
    </xf>
    <xf numFmtId="49" fontId="14" fillId="7" borderId="431" xfId="2" applyNumberFormat="1" applyFont="1" applyFill="1" applyBorder="1" applyAlignment="1">
      <alignment horizontal="center" vertical="center"/>
    </xf>
    <xf numFmtId="49" fontId="14" fillId="3" borderId="344" xfId="2" applyNumberFormat="1" applyFont="1" applyFill="1" applyBorder="1" applyAlignment="1">
      <alignment horizontal="center" vertical="center"/>
    </xf>
    <xf numFmtId="49" fontId="14" fillId="3" borderId="341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35" fillId="4" borderId="81" xfId="1" applyFont="1" applyFill="1" applyBorder="1" applyAlignment="1">
      <alignment vertical="center"/>
    </xf>
    <xf numFmtId="0" fontId="35" fillId="4" borderId="84" xfId="1" applyFont="1" applyFill="1" applyBorder="1" applyAlignment="1">
      <alignment vertical="center"/>
    </xf>
    <xf numFmtId="0" fontId="35" fillId="4" borderId="27" xfId="1" applyFont="1" applyFill="1" applyBorder="1" applyAlignment="1">
      <alignment vertical="center"/>
    </xf>
    <xf numFmtId="0" fontId="35" fillId="4" borderId="26" xfId="1" applyFont="1" applyFill="1" applyBorder="1" applyAlignment="1">
      <alignment vertical="center"/>
    </xf>
    <xf numFmtId="49" fontId="14" fillId="5" borderId="342" xfId="2" applyNumberFormat="1" applyFont="1" applyFill="1" applyBorder="1" applyAlignment="1">
      <alignment horizontal="center" vertical="center"/>
    </xf>
    <xf numFmtId="49" fontId="14" fillId="5" borderId="341" xfId="2" applyNumberFormat="1" applyFont="1" applyFill="1" applyBorder="1" applyAlignment="1">
      <alignment horizontal="center" vertical="center"/>
    </xf>
    <xf numFmtId="0" fontId="14" fillId="3" borderId="71" xfId="2" applyNumberFormat="1" applyFont="1" applyFill="1" applyBorder="1" applyAlignment="1">
      <alignment horizontal="center" vertical="center"/>
    </xf>
    <xf numFmtId="0" fontId="14" fillId="3" borderId="66" xfId="2" applyNumberFormat="1" applyFont="1" applyFill="1" applyBorder="1" applyAlignment="1">
      <alignment horizontal="center" vertical="center"/>
    </xf>
    <xf numFmtId="49" fontId="14" fillId="3" borderId="221" xfId="2" applyNumberFormat="1" applyFont="1" applyFill="1" applyBorder="1" applyAlignment="1">
      <alignment horizontal="center" vertical="center"/>
    </xf>
    <xf numFmtId="49" fontId="14" fillId="3" borderId="222" xfId="2" applyNumberFormat="1" applyFont="1" applyFill="1" applyBorder="1" applyAlignment="1">
      <alignment horizontal="center" vertical="center"/>
    </xf>
    <xf numFmtId="176" fontId="16" fillId="6" borderId="253" xfId="2" applyNumberFormat="1" applyFont="1" applyFill="1" applyBorder="1" applyAlignment="1">
      <alignment horizontal="left" vertical="center" wrapText="1"/>
    </xf>
    <xf numFmtId="176" fontId="16" fillId="6" borderId="257" xfId="2" applyNumberFormat="1" applyFont="1" applyFill="1" applyBorder="1" applyAlignment="1">
      <alignment horizontal="left" vertical="center" wrapText="1"/>
    </xf>
    <xf numFmtId="176" fontId="14" fillId="6" borderId="406" xfId="2" applyNumberFormat="1" applyFont="1" applyFill="1" applyBorder="1" applyAlignment="1">
      <alignment horizontal="center" vertical="center" wrapText="1"/>
    </xf>
    <xf numFmtId="176" fontId="14" fillId="6" borderId="402" xfId="2" applyNumberFormat="1" applyFont="1" applyFill="1" applyBorder="1" applyAlignment="1">
      <alignment horizontal="center" vertical="center" wrapText="1"/>
    </xf>
    <xf numFmtId="176" fontId="14" fillId="6" borderId="407" xfId="2" applyNumberFormat="1" applyFont="1" applyFill="1" applyBorder="1" applyAlignment="1">
      <alignment horizontal="center" vertical="center" wrapText="1"/>
    </xf>
    <xf numFmtId="176" fontId="14" fillId="6" borderId="25" xfId="2" applyNumberFormat="1" applyFont="1" applyFill="1" applyBorder="1" applyAlignment="1">
      <alignment horizontal="left" vertical="center" wrapText="1"/>
    </xf>
    <xf numFmtId="176" fontId="11" fillId="6" borderId="113" xfId="2" applyNumberFormat="1" applyFont="1" applyFill="1" applyBorder="1" applyAlignment="1">
      <alignment horizontal="left" vertical="center" wrapText="1"/>
    </xf>
    <xf numFmtId="176" fontId="11" fillId="6" borderId="29" xfId="2" applyNumberFormat="1" applyFont="1" applyFill="1" applyBorder="1" applyAlignment="1">
      <alignment horizontal="left" vertical="center" wrapText="1"/>
    </xf>
    <xf numFmtId="176" fontId="14" fillId="6" borderId="401" xfId="2" applyNumberFormat="1" applyFont="1" applyFill="1" applyBorder="1" applyAlignment="1">
      <alignment horizontal="left" vertical="center" wrapText="1"/>
    </xf>
    <xf numFmtId="176" fontId="14" fillId="6" borderId="402" xfId="2" applyNumberFormat="1" applyFont="1" applyFill="1" applyBorder="1" applyAlignment="1">
      <alignment horizontal="left" vertical="center" wrapText="1"/>
    </xf>
    <xf numFmtId="176" fontId="14" fillId="6" borderId="403" xfId="2" applyNumberFormat="1" applyFont="1" applyFill="1" applyBorder="1" applyAlignment="1">
      <alignment horizontal="left" vertical="center" wrapText="1"/>
    </xf>
    <xf numFmtId="49" fontId="14" fillId="3" borderId="342" xfId="2" applyNumberFormat="1" applyFont="1" applyFill="1" applyBorder="1" applyAlignment="1">
      <alignment horizontal="center" vertical="center"/>
    </xf>
    <xf numFmtId="49" fontId="14" fillId="3" borderId="337" xfId="2" applyNumberFormat="1" applyFont="1" applyFill="1" applyBorder="1" applyAlignment="1">
      <alignment horizontal="center" vertical="center"/>
    </xf>
    <xf numFmtId="49" fontId="14" fillId="3" borderId="343" xfId="2" applyNumberFormat="1" applyFont="1" applyFill="1" applyBorder="1" applyAlignment="1">
      <alignment horizontal="center" vertical="center"/>
    </xf>
    <xf numFmtId="0" fontId="14" fillId="3" borderId="78" xfId="1" applyFont="1" applyFill="1" applyBorder="1" applyAlignment="1">
      <alignment horizontal="center" vertical="center"/>
    </xf>
    <xf numFmtId="0" fontId="14" fillId="3" borderId="71" xfId="1" applyFont="1" applyFill="1" applyBorder="1" applyAlignment="1">
      <alignment horizontal="center" vertical="center"/>
    </xf>
    <xf numFmtId="176" fontId="14" fillId="7" borderId="442" xfId="2" applyNumberFormat="1" applyFont="1" applyFill="1" applyBorder="1" applyAlignment="1">
      <alignment horizontal="center" vertical="center" wrapText="1"/>
    </xf>
    <xf numFmtId="176" fontId="14" fillId="7" borderId="439" xfId="2" applyNumberFormat="1" applyFont="1" applyFill="1" applyBorder="1" applyAlignment="1">
      <alignment horizontal="center" vertical="center" wrapText="1"/>
    </xf>
    <xf numFmtId="176" fontId="14" fillId="7" borderId="443" xfId="2" applyNumberFormat="1" applyFont="1" applyFill="1" applyBorder="1" applyAlignment="1">
      <alignment horizontal="center" vertical="center" wrapText="1"/>
    </xf>
    <xf numFmtId="0" fontId="14" fillId="3" borderId="457" xfId="1" applyFont="1" applyFill="1" applyBorder="1" applyAlignment="1">
      <alignment horizontal="center" vertical="center"/>
    </xf>
    <xf numFmtId="176" fontId="14" fillId="6" borderId="400" xfId="2" applyNumberFormat="1" applyFont="1" applyFill="1" applyBorder="1" applyAlignment="1">
      <alignment horizontal="left" vertical="center" wrapText="1"/>
    </xf>
    <xf numFmtId="176" fontId="14" fillId="6" borderId="398" xfId="2" applyNumberFormat="1" applyFont="1" applyFill="1" applyBorder="1" applyAlignment="1">
      <alignment horizontal="left" vertical="center" wrapText="1"/>
    </xf>
    <xf numFmtId="176" fontId="14" fillId="6" borderId="399" xfId="2" applyNumberFormat="1" applyFont="1" applyFill="1" applyBorder="1" applyAlignment="1">
      <alignment horizontal="left" vertical="center" wrapText="1"/>
    </xf>
    <xf numFmtId="176" fontId="14" fillId="6" borderId="399" xfId="2" applyNumberFormat="1" applyFont="1" applyFill="1" applyBorder="1" applyAlignment="1">
      <alignment horizontal="left" vertical="center"/>
    </xf>
    <xf numFmtId="176" fontId="14" fillId="7" borderId="113" xfId="2" applyNumberFormat="1" applyFont="1" applyFill="1" applyBorder="1" applyAlignment="1">
      <alignment horizontal="left" vertical="center" wrapText="1"/>
    </xf>
    <xf numFmtId="176" fontId="14" fillId="7" borderId="29" xfId="2" applyNumberFormat="1" applyFont="1" applyFill="1" applyBorder="1" applyAlignment="1">
      <alignment horizontal="left" vertical="center"/>
    </xf>
    <xf numFmtId="176" fontId="14" fillId="7" borderId="437" xfId="2" applyNumberFormat="1" applyFont="1" applyFill="1" applyBorder="1" applyAlignment="1">
      <alignment horizontal="left" vertical="center" wrapText="1"/>
    </xf>
    <xf numFmtId="176" fontId="14" fillId="7" borderId="29" xfId="2" applyNumberFormat="1" applyFont="1" applyFill="1" applyBorder="1" applyAlignment="1">
      <alignment horizontal="left" vertical="center" wrapText="1"/>
    </xf>
    <xf numFmtId="176" fontId="14" fillId="7" borderId="438" xfId="2" applyNumberFormat="1" applyFont="1" applyFill="1" applyBorder="1" applyAlignment="1">
      <alignment horizontal="left" vertical="center" wrapText="1"/>
    </xf>
    <xf numFmtId="176" fontId="14" fillId="7" borderId="439" xfId="2" applyNumberFormat="1" applyFont="1" applyFill="1" applyBorder="1" applyAlignment="1">
      <alignment horizontal="left" vertical="center" wrapText="1"/>
    </xf>
    <xf numFmtId="176" fontId="14" fillId="7" borderId="440" xfId="2" applyNumberFormat="1" applyFont="1" applyFill="1" applyBorder="1" applyAlignment="1">
      <alignment horizontal="left" vertical="center" wrapText="1"/>
    </xf>
    <xf numFmtId="176" fontId="14" fillId="7" borderId="25" xfId="2" applyNumberFormat="1" applyFont="1" applyFill="1" applyBorder="1" applyAlignment="1">
      <alignment horizontal="left" vertical="center" wrapText="1"/>
    </xf>
    <xf numFmtId="176" fontId="11" fillId="7" borderId="113" xfId="2" applyNumberFormat="1" applyFont="1" applyFill="1" applyBorder="1" applyAlignment="1">
      <alignment horizontal="left" vertical="center" wrapText="1"/>
    </xf>
    <xf numFmtId="176" fontId="11" fillId="7" borderId="29" xfId="2" applyNumberFormat="1" applyFont="1" applyFill="1" applyBorder="1" applyAlignment="1">
      <alignment horizontal="left" vertical="center" wrapText="1"/>
    </xf>
    <xf numFmtId="0" fontId="23" fillId="0" borderId="264" xfId="4" applyFont="1" applyBorder="1" applyAlignment="1">
      <alignment horizontal="center" vertical="center" wrapText="1"/>
    </xf>
    <xf numFmtId="0" fontId="11" fillId="0" borderId="38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36" fillId="0" borderId="12" xfId="4" applyFont="1" applyBorder="1" applyAlignment="1">
      <alignment horizontal="center" vertical="center" wrapText="1"/>
    </xf>
    <xf numFmtId="0" fontId="41" fillId="0" borderId="27" xfId="4" applyFont="1" applyBorder="1" applyAlignment="1">
      <alignment horizontal="center" vertical="center"/>
    </xf>
    <xf numFmtId="0" fontId="34" fillId="3" borderId="70" xfId="3" applyFont="1" applyFill="1" applyBorder="1" applyAlignment="1">
      <alignment horizontal="center"/>
    </xf>
    <xf numFmtId="0" fontId="34" fillId="3" borderId="75" xfId="3" applyFont="1" applyFill="1" applyBorder="1" applyAlignment="1">
      <alignment horizontal="center"/>
    </xf>
    <xf numFmtId="0" fontId="27" fillId="3" borderId="0" xfId="3" applyFont="1" applyFill="1" applyAlignment="1">
      <alignment horizontal="center"/>
    </xf>
    <xf numFmtId="0" fontId="34" fillId="3" borderId="76" xfId="3" applyFont="1" applyFill="1" applyBorder="1" applyAlignment="1">
      <alignment horizontal="center"/>
    </xf>
    <xf numFmtId="0" fontId="35" fillId="4" borderId="59" xfId="1" applyFont="1" applyFill="1" applyBorder="1" applyAlignment="1">
      <alignment horizontal="left" vertical="center"/>
    </xf>
    <xf numFmtId="0" fontId="35" fillId="4" borderId="458" xfId="1" applyFont="1" applyFill="1" applyBorder="1" applyAlignment="1">
      <alignment horizontal="left" vertical="center"/>
    </xf>
    <xf numFmtId="0" fontId="27" fillId="4" borderId="59" xfId="1" applyFont="1" applyFill="1" applyBorder="1" applyAlignment="1">
      <alignment horizontal="center"/>
    </xf>
    <xf numFmtId="0" fontId="27" fillId="4" borderId="458" xfId="1" applyFont="1" applyFill="1" applyBorder="1" applyAlignment="1">
      <alignment horizontal="center"/>
    </xf>
    <xf numFmtId="0" fontId="35" fillId="4" borderId="461" xfId="1" applyFont="1" applyFill="1" applyBorder="1" applyAlignment="1">
      <alignment horizontal="left" vertical="center"/>
    </xf>
    <xf numFmtId="0" fontId="35" fillId="4" borderId="6" xfId="1" applyFont="1" applyFill="1" applyBorder="1" applyAlignment="1">
      <alignment vertical="center"/>
    </xf>
    <xf numFmtId="0" fontId="35" fillId="4" borderId="461" xfId="1" applyFont="1" applyFill="1" applyBorder="1" applyAlignment="1">
      <alignment vertical="center"/>
    </xf>
    <xf numFmtId="0" fontId="34" fillId="3" borderId="74" xfId="3" applyFont="1" applyFill="1" applyBorder="1" applyAlignment="1">
      <alignment horizontal="center"/>
    </xf>
    <xf numFmtId="0" fontId="27" fillId="7" borderId="417" xfId="3" applyFont="1" applyFill="1" applyBorder="1" applyAlignment="1">
      <alignment horizontal="center"/>
    </xf>
    <xf numFmtId="0" fontId="27" fillId="7" borderId="418" xfId="3" applyFont="1" applyFill="1" applyBorder="1" applyAlignment="1">
      <alignment horizontal="center"/>
    </xf>
    <xf numFmtId="0" fontId="27" fillId="3" borderId="351" xfId="3" applyFont="1" applyFill="1" applyBorder="1" applyAlignment="1">
      <alignment horizontal="center"/>
    </xf>
    <xf numFmtId="0" fontId="27" fillId="3" borderId="347" xfId="3" applyFont="1" applyFill="1" applyBorder="1" applyAlignment="1">
      <alignment horizontal="center"/>
    </xf>
    <xf numFmtId="0" fontId="34" fillId="3" borderId="69" xfId="3" applyFont="1" applyFill="1" applyBorder="1" applyAlignment="1">
      <alignment horizontal="center"/>
    </xf>
    <xf numFmtId="0" fontId="27" fillId="3" borderId="345" xfId="3" applyFont="1" applyFill="1" applyBorder="1" applyAlignment="1">
      <alignment horizontal="center"/>
    </xf>
    <xf numFmtId="0" fontId="27" fillId="3" borderId="346" xfId="3" applyFont="1" applyFill="1" applyBorder="1" applyAlignment="1">
      <alignment horizontal="center"/>
    </xf>
    <xf numFmtId="0" fontId="27" fillId="3" borderId="372" xfId="3" applyFont="1" applyFill="1" applyBorder="1" applyAlignment="1">
      <alignment horizontal="center"/>
    </xf>
    <xf numFmtId="0" fontId="27" fillId="5" borderId="372" xfId="3" applyFont="1" applyFill="1" applyBorder="1" applyAlignment="1">
      <alignment horizontal="center"/>
    </xf>
    <xf numFmtId="0" fontId="27" fillId="5" borderId="418" xfId="3" applyFont="1" applyFill="1" applyBorder="1" applyAlignment="1">
      <alignment horizontal="center"/>
    </xf>
    <xf numFmtId="0" fontId="27" fillId="3" borderId="69" xfId="3" applyFont="1" applyFill="1" applyBorder="1" applyAlignment="1">
      <alignment horizontal="center"/>
    </xf>
    <xf numFmtId="0" fontId="27" fillId="3" borderId="70" xfId="3" applyFont="1" applyFill="1" applyBorder="1" applyAlignment="1">
      <alignment horizontal="center"/>
    </xf>
    <xf numFmtId="0" fontId="34" fillId="3" borderId="68" xfId="3" applyFont="1" applyFill="1" applyBorder="1" applyAlignment="1">
      <alignment horizontal="center"/>
    </xf>
    <xf numFmtId="0" fontId="11" fillId="4" borderId="4" xfId="4" applyFont="1" applyFill="1" applyBorder="1" applyAlignment="1">
      <alignment horizontal="center" vertical="center"/>
    </xf>
    <xf numFmtId="0" fontId="11" fillId="4" borderId="26" xfId="4" applyFont="1" applyFill="1" applyBorder="1" applyAlignment="1">
      <alignment horizontal="center" vertical="center"/>
    </xf>
    <xf numFmtId="0" fontId="11" fillId="4" borderId="111" xfId="4" applyFont="1" applyFill="1" applyBorder="1" applyAlignment="1">
      <alignment horizontal="center" vertical="center"/>
    </xf>
    <xf numFmtId="0" fontId="11" fillId="4" borderId="4" xfId="4" applyFont="1" applyFill="1" applyBorder="1" applyAlignment="1">
      <alignment horizontal="center" vertical="center" wrapText="1"/>
    </xf>
    <xf numFmtId="181" fontId="11" fillId="4" borderId="26" xfId="4" applyNumberFormat="1" applyFont="1" applyFill="1" applyBorder="1" applyAlignment="1">
      <alignment horizontal="center" vertical="center"/>
    </xf>
    <xf numFmtId="0" fontId="11" fillId="4" borderId="38" xfId="4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11" fillId="4" borderId="24" xfId="4" applyFont="1" applyFill="1" applyBorder="1" applyAlignment="1">
      <alignment horizontal="center" vertical="center"/>
    </xf>
    <xf numFmtId="0" fontId="11" fillId="4" borderId="27" xfId="4" applyFont="1" applyFill="1" applyBorder="1" applyAlignment="1">
      <alignment horizontal="center" vertical="center"/>
    </xf>
    <xf numFmtId="0" fontId="11" fillId="4" borderId="28" xfId="4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 wrapText="1"/>
    </xf>
    <xf numFmtId="0" fontId="11" fillId="4" borderId="37" xfId="4" applyFont="1" applyFill="1" applyBorder="1" applyAlignment="1">
      <alignment horizontal="center" vertical="center"/>
    </xf>
    <xf numFmtId="0" fontId="11" fillId="4" borderId="45" xfId="4" applyFont="1" applyFill="1" applyBorder="1" applyAlignment="1">
      <alignment horizontal="center" vertical="center"/>
    </xf>
    <xf numFmtId="0" fontId="11" fillId="4" borderId="24" xfId="4" applyFont="1" applyFill="1" applyBorder="1" applyAlignment="1">
      <alignment horizontal="center" vertical="center" wrapText="1"/>
    </xf>
    <xf numFmtId="0" fontId="11" fillId="4" borderId="27" xfId="4" applyFont="1" applyFill="1" applyBorder="1" applyAlignment="1">
      <alignment horizontal="center" vertical="center" wrapText="1"/>
    </xf>
    <xf numFmtId="0" fontId="11" fillId="4" borderId="28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/>
    </xf>
    <xf numFmtId="0" fontId="11" fillId="4" borderId="112" xfId="4" applyFont="1" applyFill="1" applyBorder="1" applyAlignment="1">
      <alignment horizontal="center" vertical="center"/>
    </xf>
    <xf numFmtId="0" fontId="21" fillId="4" borderId="46" xfId="4" applyFont="1" applyFill="1" applyBorder="1" applyAlignment="1">
      <alignment horizontal="center" vertical="center"/>
    </xf>
    <xf numFmtId="0" fontId="21" fillId="4" borderId="47" xfId="4" applyFont="1" applyFill="1" applyBorder="1" applyAlignment="1">
      <alignment horizontal="center" vertical="center"/>
    </xf>
    <xf numFmtId="0" fontId="11" fillId="4" borderId="6" xfId="4" applyFont="1" applyFill="1" applyBorder="1" applyAlignment="1">
      <alignment horizontal="center"/>
    </xf>
    <xf numFmtId="0" fontId="11" fillId="4" borderId="8" xfId="4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4" xfId="4" applyFont="1" applyFill="1" applyBorder="1" applyAlignment="1">
      <alignment horizontal="center"/>
    </xf>
    <xf numFmtId="0" fontId="22" fillId="4" borderId="3" xfId="4" applyFont="1" applyFill="1" applyBorder="1" applyAlignment="1">
      <alignment horizontal="center" vertical="center"/>
    </xf>
    <xf numFmtId="0" fontId="22" fillId="4" borderId="24" xfId="4" applyFont="1" applyFill="1" applyBorder="1" applyAlignment="1">
      <alignment horizontal="center" vertical="center"/>
    </xf>
    <xf numFmtId="0" fontId="22" fillId="4" borderId="1" xfId="4" applyFont="1" applyFill="1" applyBorder="1" applyAlignment="1">
      <alignment horizontal="center" vertical="center"/>
    </xf>
    <xf numFmtId="0" fontId="22" fillId="4" borderId="28" xfId="4" applyFont="1" applyFill="1" applyBorder="1" applyAlignment="1">
      <alignment horizontal="center" vertical="center"/>
    </xf>
    <xf numFmtId="0" fontId="22" fillId="4" borderId="2" xfId="4" applyFont="1" applyFill="1" applyBorder="1" applyAlignment="1">
      <alignment horizontal="center" vertical="center"/>
    </xf>
    <xf numFmtId="0" fontId="22" fillId="4" borderId="27" xfId="4" applyFont="1" applyFill="1" applyBorder="1" applyAlignment="1">
      <alignment horizontal="center" vertical="center"/>
    </xf>
    <xf numFmtId="0" fontId="22" fillId="4" borderId="12" xfId="4" applyFont="1" applyFill="1" applyBorder="1" applyAlignment="1">
      <alignment horizontal="center" vertical="center"/>
    </xf>
    <xf numFmtId="176" fontId="51" fillId="6" borderId="404" xfId="2" applyNumberFormat="1" applyFont="1" applyFill="1" applyBorder="1" applyAlignment="1">
      <alignment horizontal="left" vertical="center" wrapText="1"/>
    </xf>
    <xf numFmtId="176" fontId="51" fillId="7" borderId="25" xfId="2" applyNumberFormat="1" applyFont="1" applyFill="1" applyBorder="1" applyAlignment="1">
      <alignment horizontal="left" vertical="center" wrapText="1"/>
    </xf>
  </cellXfs>
  <cellStyles count="7">
    <cellStyle name="パーセント 2" xfId="5"/>
    <cellStyle name="桁区切り" xfId="6" builtinId="6"/>
    <cellStyle name="桁区切り 2" xfId="2"/>
    <cellStyle name="標準" xfId="0" builtinId="0"/>
    <cellStyle name="標準 11" xfId="4"/>
    <cellStyle name="標準 2" xfId="1"/>
    <cellStyle name="標準 2 2" xfId="3"/>
  </cellStyles>
  <dxfs count="0"/>
  <tableStyles count="0" defaultTableStyle="TableStyleMedium2" defaultPivotStyle="PivotStyleLight16"/>
  <colors>
    <mruColors>
      <color rgb="FFFFFF66"/>
      <color rgb="FFFFF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Normal="100" zoomScaleSheetLayoutView="100" workbookViewId="0"/>
  </sheetViews>
  <sheetFormatPr defaultColWidth="8.25" defaultRowHeight="23.25"/>
  <cols>
    <col min="1" max="1" width="5.5" style="1" customWidth="1"/>
    <col min="2" max="2" width="22.75" style="2" bestFit="1" customWidth="1"/>
    <col min="3" max="10" width="8.125" style="2" customWidth="1"/>
    <col min="11" max="16384" width="8.25" style="1"/>
  </cols>
  <sheetData>
    <row r="1" spans="1:15" ht="15" customHeight="1"/>
    <row r="2" spans="1:15" ht="27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5" ht="14.25" customHeight="1">
      <c r="A3" s="5"/>
      <c r="B3" s="6"/>
      <c r="C3" s="6"/>
      <c r="D3" s="6"/>
      <c r="E3" s="6"/>
      <c r="F3" s="6"/>
      <c r="G3" s="6"/>
      <c r="H3" s="6"/>
      <c r="I3" s="6"/>
      <c r="J3" s="6"/>
    </row>
    <row r="4" spans="1:15">
      <c r="A4" s="5"/>
      <c r="B4" s="7" t="s">
        <v>1</v>
      </c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</row>
    <row r="5" spans="1:15" ht="9" customHeight="1">
      <c r="A5" s="5"/>
      <c r="B5" s="6"/>
      <c r="C5" s="6"/>
      <c r="D5" s="6"/>
      <c r="E5" s="6"/>
      <c r="F5" s="6"/>
      <c r="G5" s="6"/>
      <c r="H5" s="6"/>
      <c r="I5" s="6"/>
      <c r="J5" s="6"/>
      <c r="K5" s="9"/>
      <c r="L5" s="9"/>
      <c r="M5" s="9"/>
      <c r="N5" s="9"/>
      <c r="O5" s="9"/>
    </row>
    <row r="6" spans="1:15">
      <c r="A6" s="5"/>
      <c r="B6" s="1512" t="s">
        <v>2</v>
      </c>
      <c r="C6" s="1513"/>
      <c r="D6" s="1513"/>
      <c r="E6" s="1513"/>
      <c r="F6" s="1513"/>
      <c r="G6" s="1513"/>
      <c r="H6" s="1513"/>
      <c r="I6" s="1513"/>
      <c r="J6" s="1513"/>
      <c r="K6" s="9"/>
      <c r="L6" s="9"/>
      <c r="M6" s="9"/>
      <c r="N6" s="9"/>
      <c r="O6" s="9"/>
    </row>
    <row r="7" spans="1:15" ht="9" customHeight="1">
      <c r="A7" s="5"/>
      <c r="B7" s="6"/>
      <c r="C7" s="6"/>
      <c r="D7" s="6"/>
      <c r="E7" s="6"/>
      <c r="F7" s="6"/>
      <c r="G7" s="6"/>
      <c r="H7" s="6"/>
      <c r="I7" s="6"/>
      <c r="J7" s="6"/>
      <c r="K7" s="9"/>
      <c r="L7" s="9"/>
      <c r="M7" s="9"/>
      <c r="N7" s="9"/>
      <c r="O7" s="9"/>
    </row>
    <row r="8" spans="1:15" ht="23.25" customHeight="1">
      <c r="A8" s="5"/>
      <c r="B8" s="10" t="s">
        <v>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6.350000000000001" customHeight="1">
      <c r="B9" s="12" t="s">
        <v>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5" ht="9" customHeight="1"/>
    <row r="11" spans="1:15" ht="19.5" customHeight="1">
      <c r="B11" s="2" t="s">
        <v>5</v>
      </c>
    </row>
    <row r="12" spans="1:15" ht="9" customHeight="1">
      <c r="B12" s="6"/>
    </row>
    <row r="13" spans="1:15">
      <c r="B13" s="2" t="s">
        <v>6</v>
      </c>
    </row>
    <row r="14" spans="1:15" ht="9" customHeight="1">
      <c r="B14" s="6"/>
    </row>
    <row r="15" spans="1:15">
      <c r="B15" s="6" t="s">
        <v>7</v>
      </c>
    </row>
    <row r="16" spans="1:15" ht="9" customHeight="1">
      <c r="B16" s="6"/>
    </row>
    <row r="17" spans="2:2">
      <c r="B17" s="6" t="s">
        <v>8</v>
      </c>
    </row>
    <row r="18" spans="2:2" ht="9" customHeight="1">
      <c r="B18" s="6"/>
    </row>
    <row r="19" spans="2:2">
      <c r="B19" s="6" t="s">
        <v>9</v>
      </c>
    </row>
    <row r="20" spans="2:2" ht="9" customHeight="1">
      <c r="B20" s="6"/>
    </row>
    <row r="21" spans="2:2">
      <c r="B21" s="6" t="s">
        <v>10</v>
      </c>
    </row>
    <row r="22" spans="2:2" ht="9" customHeight="1">
      <c r="B22" s="6"/>
    </row>
    <row r="23" spans="2:2">
      <c r="B23" s="6" t="s">
        <v>11</v>
      </c>
    </row>
    <row r="24" spans="2:2" ht="9" customHeight="1">
      <c r="B24" s="6"/>
    </row>
    <row r="25" spans="2:2">
      <c r="B25" s="6" t="s">
        <v>12</v>
      </c>
    </row>
    <row r="26" spans="2:2" ht="9" customHeight="1">
      <c r="B26" s="6"/>
    </row>
    <row r="27" spans="2:2">
      <c r="B27" s="6" t="s">
        <v>13</v>
      </c>
    </row>
    <row r="28" spans="2:2" ht="9" customHeight="1">
      <c r="B28" s="6"/>
    </row>
    <row r="29" spans="2:2">
      <c r="B29" s="13"/>
    </row>
    <row r="31" spans="2:2" ht="17.25" customHeight="1">
      <c r="B31" s="14"/>
    </row>
    <row r="32" spans="2: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</sheetData>
  <mergeCells count="1">
    <mergeCell ref="B6:J6"/>
  </mergeCells>
  <phoneticPr fontId="2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9"/>
  <sheetViews>
    <sheetView view="pageBreakPreview" zoomScaleNormal="85" zoomScaleSheetLayoutView="100" workbookViewId="0">
      <pane xSplit="3" ySplit="3" topLeftCell="D4" activePane="bottomRight" state="frozen"/>
      <selection pane="topRight" activeCell="Q82" sqref="Q82"/>
      <selection pane="bottomLeft" activeCell="Q82" sqref="Q82"/>
      <selection pane="bottomRight" activeCell="D4" sqref="D4"/>
    </sheetView>
  </sheetViews>
  <sheetFormatPr defaultColWidth="8.25" defaultRowHeight="14.25" outlineLevelCol="1"/>
  <cols>
    <col min="1" max="1" width="2.875" style="407" customWidth="1"/>
    <col min="2" max="2" width="4.625" style="23" customWidth="1"/>
    <col min="3" max="3" width="33.125" style="23" customWidth="1"/>
    <col min="4" max="17" width="11.625" style="23" customWidth="1"/>
    <col min="18" max="29" width="10" style="23" hidden="1" customWidth="1" outlineLevel="1"/>
    <col min="30" max="30" width="11.625" style="23" customWidth="1" collapsed="1"/>
    <col min="31" max="31" width="11.625" style="406" customWidth="1"/>
    <col min="32" max="43" width="10" style="23" hidden="1" customWidth="1" outlineLevel="1"/>
    <col min="44" max="44" width="11.625" style="23" customWidth="1" collapsed="1"/>
    <col min="45" max="45" width="11.625" style="406" customWidth="1"/>
    <col min="46" max="52" width="9.625" style="23" customWidth="1"/>
    <col min="53" max="54" width="11.625" style="23" customWidth="1"/>
    <col min="55" max="16384" width="8.25" style="23"/>
  </cols>
  <sheetData>
    <row r="1" spans="2:54" ht="36.6" customHeight="1">
      <c r="B1" s="16" t="s">
        <v>14</v>
      </c>
      <c r="C1" s="17"/>
      <c r="Q1" s="408"/>
      <c r="AE1" s="409"/>
      <c r="AS1" s="410"/>
      <c r="AZ1" s="15"/>
      <c r="BB1" s="113" t="s">
        <v>189</v>
      </c>
    </row>
    <row r="2" spans="2:54" ht="15" thickBot="1">
      <c r="B2" s="17"/>
      <c r="C2" s="17"/>
      <c r="J2" s="15"/>
      <c r="K2" s="15"/>
      <c r="L2" s="15"/>
      <c r="M2" s="15"/>
      <c r="N2" s="15"/>
      <c r="O2" s="15"/>
      <c r="P2" s="15"/>
      <c r="AD2" s="15"/>
      <c r="AE2" s="23"/>
      <c r="AR2" s="15"/>
      <c r="AS2" s="410"/>
      <c r="AZ2" s="411"/>
      <c r="BA2" s="15"/>
      <c r="BB2" s="15" t="s">
        <v>15</v>
      </c>
    </row>
    <row r="3" spans="2:54" ht="24.95" customHeight="1" thickBot="1">
      <c r="B3" s="1514"/>
      <c r="C3" s="1515"/>
      <c r="D3" s="412" t="s">
        <v>16</v>
      </c>
      <c r="E3" s="413">
        <v>2016</v>
      </c>
      <c r="F3" s="414" t="s">
        <v>17</v>
      </c>
      <c r="G3" s="415">
        <v>2017</v>
      </c>
      <c r="H3" s="416" t="s">
        <v>18</v>
      </c>
      <c r="I3" s="417">
        <v>2018</v>
      </c>
      <c r="J3" s="412" t="s">
        <v>19</v>
      </c>
      <c r="K3" s="413">
        <v>2019</v>
      </c>
      <c r="L3" s="412" t="s">
        <v>20</v>
      </c>
      <c r="M3" s="413">
        <v>2020</v>
      </c>
      <c r="N3" s="412" t="s">
        <v>21</v>
      </c>
      <c r="O3" s="413">
        <v>2021</v>
      </c>
      <c r="P3" s="412" t="s">
        <v>22</v>
      </c>
      <c r="Q3" s="418">
        <v>2022</v>
      </c>
      <c r="R3" s="419" t="s">
        <v>23</v>
      </c>
      <c r="S3" s="419" t="s">
        <v>24</v>
      </c>
      <c r="T3" s="419" t="s">
        <v>25</v>
      </c>
      <c r="U3" s="419" t="s">
        <v>26</v>
      </c>
      <c r="V3" s="419" t="s">
        <v>27</v>
      </c>
      <c r="W3" s="419" t="s">
        <v>28</v>
      </c>
      <c r="X3" s="419" t="s">
        <v>29</v>
      </c>
      <c r="Y3" s="419" t="s">
        <v>30</v>
      </c>
      <c r="Z3" s="419" t="s">
        <v>31</v>
      </c>
      <c r="AA3" s="419" t="s">
        <v>32</v>
      </c>
      <c r="AB3" s="419" t="s">
        <v>33</v>
      </c>
      <c r="AC3" s="419" t="s">
        <v>34</v>
      </c>
      <c r="AD3" s="412" t="s">
        <v>35</v>
      </c>
      <c r="AE3" s="420">
        <v>2023</v>
      </c>
      <c r="AF3" s="421" t="s">
        <v>36</v>
      </c>
      <c r="AG3" s="419" t="s">
        <v>37</v>
      </c>
      <c r="AH3" s="419" t="s">
        <v>38</v>
      </c>
      <c r="AI3" s="419" t="s">
        <v>39</v>
      </c>
      <c r="AJ3" s="419" t="s">
        <v>40</v>
      </c>
      <c r="AK3" s="419" t="s">
        <v>41</v>
      </c>
      <c r="AL3" s="419" t="s">
        <v>42</v>
      </c>
      <c r="AM3" s="419" t="s">
        <v>43</v>
      </c>
      <c r="AN3" s="419" t="s">
        <v>44</v>
      </c>
      <c r="AO3" s="419" t="s">
        <v>45</v>
      </c>
      <c r="AP3" s="419" t="s">
        <v>46</v>
      </c>
      <c r="AQ3" s="419" t="s">
        <v>47</v>
      </c>
      <c r="AR3" s="412" t="s">
        <v>48</v>
      </c>
      <c r="AS3" s="413">
        <v>2024</v>
      </c>
      <c r="AT3" s="422" t="s">
        <v>49</v>
      </c>
      <c r="AU3" s="423" t="s">
        <v>50</v>
      </c>
      <c r="AV3" s="422" t="s">
        <v>51</v>
      </c>
      <c r="AW3" s="423" t="s">
        <v>52</v>
      </c>
      <c r="AX3" s="423" t="s">
        <v>53</v>
      </c>
      <c r="AY3" s="424" t="s">
        <v>54</v>
      </c>
      <c r="AZ3" s="425" t="s">
        <v>55</v>
      </c>
      <c r="BA3" s="412" t="s">
        <v>56</v>
      </c>
      <c r="BB3" s="426" t="s">
        <v>57</v>
      </c>
    </row>
    <row r="4" spans="2:54" ht="27" customHeight="1" thickBot="1">
      <c r="B4" s="18" t="s">
        <v>58</v>
      </c>
      <c r="C4" s="19"/>
      <c r="D4" s="427"/>
      <c r="E4" s="427"/>
      <c r="F4" s="427"/>
      <c r="G4" s="427"/>
      <c r="H4" s="427"/>
      <c r="I4" s="427"/>
      <c r="J4" s="428"/>
      <c r="K4" s="428"/>
      <c r="L4" s="427"/>
      <c r="M4" s="427"/>
      <c r="N4" s="427"/>
      <c r="O4" s="427"/>
      <c r="P4" s="427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7"/>
      <c r="AE4" s="429"/>
      <c r="AF4" s="428"/>
      <c r="AG4" s="428"/>
      <c r="AH4" s="428"/>
      <c r="AI4" s="428"/>
      <c r="AJ4" s="428"/>
      <c r="AK4" s="430"/>
      <c r="AL4" s="430"/>
      <c r="AM4" s="430"/>
      <c r="AN4" s="430"/>
      <c r="AO4" s="430"/>
      <c r="AP4" s="430"/>
      <c r="AQ4" s="430"/>
      <c r="AR4" s="427"/>
      <c r="AS4" s="431"/>
      <c r="AT4" s="431"/>
      <c r="AU4" s="431"/>
      <c r="AV4" s="431"/>
      <c r="AW4" s="431"/>
      <c r="AX4" s="431"/>
      <c r="AY4" s="431"/>
      <c r="AZ4" s="431"/>
      <c r="BA4" s="427"/>
      <c r="BB4" s="432"/>
    </row>
    <row r="5" spans="2:54" ht="39" customHeight="1">
      <c r="B5" s="1516"/>
      <c r="C5" s="1517" t="s">
        <v>192</v>
      </c>
      <c r="D5" s="433">
        <v>4511777</v>
      </c>
      <c r="E5" s="434">
        <v>9223727</v>
      </c>
      <c r="F5" s="435">
        <v>4622238</v>
      </c>
      <c r="G5" s="436">
        <v>9383780</v>
      </c>
      <c r="H5" s="437">
        <v>4681201</v>
      </c>
      <c r="I5" s="438">
        <v>9541748</v>
      </c>
      <c r="J5" s="433">
        <v>4787172</v>
      </c>
      <c r="K5" s="439">
        <v>9714253</v>
      </c>
      <c r="L5" s="433">
        <v>3771354</v>
      </c>
      <c r="M5" s="439">
        <v>8692168</v>
      </c>
      <c r="N5" s="433">
        <v>5004625</v>
      </c>
      <c r="O5" s="439">
        <v>9615157</v>
      </c>
      <c r="P5" s="433">
        <v>4699020</v>
      </c>
      <c r="Q5" s="440">
        <v>9567184</v>
      </c>
      <c r="R5" s="441">
        <v>709870</v>
      </c>
      <c r="S5" s="441">
        <v>773271</v>
      </c>
      <c r="T5" s="441">
        <v>916205</v>
      </c>
      <c r="U5" s="441">
        <v>800863</v>
      </c>
      <c r="V5" s="441">
        <v>838478</v>
      </c>
      <c r="W5" s="441">
        <v>898947</v>
      </c>
      <c r="X5" s="441">
        <v>859506</v>
      </c>
      <c r="Y5" s="441">
        <v>853285</v>
      </c>
      <c r="Z5" s="441">
        <v>920994</v>
      </c>
      <c r="AA5" s="441">
        <v>890236</v>
      </c>
      <c r="AB5" s="441">
        <v>905066</v>
      </c>
      <c r="AC5" s="441">
        <v>940674</v>
      </c>
      <c r="AD5" s="433">
        <v>4937634</v>
      </c>
      <c r="AE5" s="442">
        <v>10307395</v>
      </c>
      <c r="AF5" s="443">
        <v>784527</v>
      </c>
      <c r="AG5" s="441">
        <v>719630</v>
      </c>
      <c r="AH5" s="441">
        <v>897251</v>
      </c>
      <c r="AI5" s="441">
        <v>797088</v>
      </c>
      <c r="AJ5" s="441">
        <v>840680</v>
      </c>
      <c r="AK5" s="441">
        <v>853082</v>
      </c>
      <c r="AL5" s="441">
        <v>857969</v>
      </c>
      <c r="AM5" s="441">
        <v>826862</v>
      </c>
      <c r="AN5" s="441">
        <v>853149</v>
      </c>
      <c r="AO5" s="441">
        <v>903103</v>
      </c>
      <c r="AP5" s="441">
        <v>920569</v>
      </c>
      <c r="AQ5" s="441">
        <v>905426</v>
      </c>
      <c r="AR5" s="433">
        <v>4892258</v>
      </c>
      <c r="AS5" s="444">
        <v>10159336</v>
      </c>
      <c r="AT5" s="445">
        <v>785632</v>
      </c>
      <c r="AU5" s="446">
        <v>761717</v>
      </c>
      <c r="AV5" s="445">
        <v>968442</v>
      </c>
      <c r="AW5" s="446">
        <v>876864</v>
      </c>
      <c r="AX5" s="446">
        <v>898721</v>
      </c>
      <c r="AY5" s="447">
        <v>867906</v>
      </c>
      <c r="AZ5" s="1523"/>
      <c r="BA5" s="433">
        <v>5159282</v>
      </c>
      <c r="BB5" s="1519" t="s">
        <v>217</v>
      </c>
    </row>
    <row r="6" spans="2:54" ht="33.950000000000003" customHeight="1" thickBot="1">
      <c r="B6" s="1516"/>
      <c r="C6" s="1518"/>
      <c r="D6" s="448">
        <v>-1.6398830187242197E-2</v>
      </c>
      <c r="E6" s="449">
        <v>0.38273683610236731</v>
      </c>
      <c r="F6" s="450">
        <v>2.4482814642656336</v>
      </c>
      <c r="G6" s="451">
        <v>1.7352313224361353</v>
      </c>
      <c r="H6" s="452">
        <v>1.2756374725836395</v>
      </c>
      <c r="I6" s="453">
        <v>1.6834154253403142</v>
      </c>
      <c r="J6" s="454">
        <v>2.2637566727000262</v>
      </c>
      <c r="K6" s="455">
        <v>1.8078972532076847</v>
      </c>
      <c r="L6" s="454">
        <v>-21.219584339146365</v>
      </c>
      <c r="M6" s="455">
        <v>-10.521498667988155</v>
      </c>
      <c r="N6" s="454">
        <v>32.701014012474019</v>
      </c>
      <c r="O6" s="455">
        <v>10.618628171935924</v>
      </c>
      <c r="P6" s="454">
        <v>-6.106451532332585</v>
      </c>
      <c r="Q6" s="456">
        <v>-0.498931010694875</v>
      </c>
      <c r="R6" s="457">
        <v>-5.6218465608817354</v>
      </c>
      <c r="S6" s="457">
        <v>10.256381008328347</v>
      </c>
      <c r="T6" s="457">
        <v>1.4588646458427235</v>
      </c>
      <c r="U6" s="457">
        <v>4.8650793235110825</v>
      </c>
      <c r="V6" s="457">
        <v>10.113649197731746</v>
      </c>
      <c r="W6" s="457">
        <v>9.9870185643095084</v>
      </c>
      <c r="X6" s="457">
        <v>7.8184447909440706</v>
      </c>
      <c r="Y6" s="457">
        <v>9.8112469387308607</v>
      </c>
      <c r="Z6" s="457">
        <v>11.529919518710741</v>
      </c>
      <c r="AA6" s="457">
        <v>6.9515709904093512</v>
      </c>
      <c r="AB6" s="457">
        <v>13.632665565158874</v>
      </c>
      <c r="AC6" s="457">
        <v>12.078532203660444</v>
      </c>
      <c r="AD6" s="454">
        <v>5.0779524241224721</v>
      </c>
      <c r="AE6" s="458">
        <v>7.73697882260862</v>
      </c>
      <c r="AF6" s="459">
        <v>10.516996069702913</v>
      </c>
      <c r="AG6" s="457">
        <v>-6.9368953445816572</v>
      </c>
      <c r="AH6" s="457">
        <v>-2.0687509891345286</v>
      </c>
      <c r="AI6" s="457">
        <v>-0.47136651337369528</v>
      </c>
      <c r="AJ6" s="457">
        <v>0.26261869721089681</v>
      </c>
      <c r="AK6" s="457">
        <v>-5.1020805453491676</v>
      </c>
      <c r="AL6" s="457">
        <v>-0.17882364986398613</v>
      </c>
      <c r="AM6" s="457">
        <v>-3.096620707032244</v>
      </c>
      <c r="AN6" s="457">
        <v>-7.3664975016123861</v>
      </c>
      <c r="AO6" s="457">
        <v>1.4453470765055698</v>
      </c>
      <c r="AP6" s="457">
        <v>1.7129137543560233</v>
      </c>
      <c r="AQ6" s="457">
        <v>-3.7471004832705006</v>
      </c>
      <c r="AR6" s="454">
        <v>-0.91898265444542915</v>
      </c>
      <c r="AS6" s="460">
        <v>-1.4364347150759187</v>
      </c>
      <c r="AT6" s="461">
        <v>0.14084919958139608</v>
      </c>
      <c r="AU6" s="462">
        <v>5.8484221058043602</v>
      </c>
      <c r="AV6" s="461">
        <v>7.934346130569935</v>
      </c>
      <c r="AW6" s="462">
        <v>10.008430687703225</v>
      </c>
      <c r="AX6" s="462">
        <v>6.9040538611600226</v>
      </c>
      <c r="AY6" s="463">
        <v>1.7376993067489366</v>
      </c>
      <c r="AZ6" s="1524"/>
      <c r="BA6" s="464">
        <v>5.458093174971566</v>
      </c>
      <c r="BB6" s="1520"/>
    </row>
    <row r="7" spans="2:54" ht="39" customHeight="1">
      <c r="B7" s="1516"/>
      <c r="C7" s="1517" t="s">
        <v>193</v>
      </c>
      <c r="D7" s="433">
        <v>785818</v>
      </c>
      <c r="E7" s="434">
        <v>1580851</v>
      </c>
      <c r="F7" s="435">
        <v>865908</v>
      </c>
      <c r="G7" s="436">
        <v>1633161</v>
      </c>
      <c r="H7" s="437">
        <v>798942</v>
      </c>
      <c r="I7" s="438">
        <v>1564309</v>
      </c>
      <c r="J7" s="433">
        <v>831393</v>
      </c>
      <c r="K7" s="439">
        <v>1610169</v>
      </c>
      <c r="L7" s="433">
        <v>710589</v>
      </c>
      <c r="M7" s="439">
        <v>1504221</v>
      </c>
      <c r="N7" s="433">
        <v>815863</v>
      </c>
      <c r="O7" s="439">
        <v>1476136</v>
      </c>
      <c r="P7" s="433">
        <v>659534</v>
      </c>
      <c r="Q7" s="440">
        <v>1289132</v>
      </c>
      <c r="R7" s="441">
        <v>130218</v>
      </c>
      <c r="S7" s="441">
        <v>155840</v>
      </c>
      <c r="T7" s="441">
        <v>207839</v>
      </c>
      <c r="U7" s="441">
        <v>125326</v>
      </c>
      <c r="V7" s="441">
        <v>116954</v>
      </c>
      <c r="W7" s="441">
        <v>142038</v>
      </c>
      <c r="X7" s="441">
        <v>141178</v>
      </c>
      <c r="Y7" s="441">
        <v>120426</v>
      </c>
      <c r="Z7" s="441">
        <v>144246</v>
      </c>
      <c r="AA7" s="441">
        <v>133996</v>
      </c>
      <c r="AB7" s="441">
        <v>139749</v>
      </c>
      <c r="AC7" s="441">
        <v>115160</v>
      </c>
      <c r="AD7" s="433">
        <v>878215</v>
      </c>
      <c r="AE7" s="442">
        <v>1672970</v>
      </c>
      <c r="AF7" s="443">
        <v>112425</v>
      </c>
      <c r="AG7" s="441">
        <v>103946</v>
      </c>
      <c r="AH7" s="441">
        <v>134374</v>
      </c>
      <c r="AI7" s="441">
        <v>107947</v>
      </c>
      <c r="AJ7" s="441">
        <v>102071</v>
      </c>
      <c r="AK7" s="441">
        <v>121533</v>
      </c>
      <c r="AL7" s="441">
        <v>140353</v>
      </c>
      <c r="AM7" s="441">
        <v>109505</v>
      </c>
      <c r="AN7" s="441">
        <v>135179</v>
      </c>
      <c r="AO7" s="441">
        <v>143548</v>
      </c>
      <c r="AP7" s="441">
        <v>130461</v>
      </c>
      <c r="AQ7" s="441">
        <v>100500</v>
      </c>
      <c r="AR7" s="433">
        <v>682296</v>
      </c>
      <c r="AS7" s="444">
        <v>1441842</v>
      </c>
      <c r="AT7" s="445">
        <v>126534</v>
      </c>
      <c r="AU7" s="446">
        <v>133287</v>
      </c>
      <c r="AV7" s="445">
        <v>154337</v>
      </c>
      <c r="AW7" s="446">
        <v>120674</v>
      </c>
      <c r="AX7" s="446">
        <v>106586</v>
      </c>
      <c r="AY7" s="447">
        <v>127027</v>
      </c>
      <c r="AZ7" s="1525"/>
      <c r="BA7" s="433">
        <v>768445</v>
      </c>
      <c r="BB7" s="1521"/>
    </row>
    <row r="8" spans="2:54" ht="31.5" customHeight="1" thickBot="1">
      <c r="B8" s="1516"/>
      <c r="C8" s="1518"/>
      <c r="D8" s="454">
        <v>2.8725904107347304</v>
      </c>
      <c r="E8" s="449">
        <v>5.5400038321108127</v>
      </c>
      <c r="F8" s="450">
        <v>10.191927392856883</v>
      </c>
      <c r="G8" s="451">
        <v>3.3089772533907365</v>
      </c>
      <c r="H8" s="452">
        <v>-7.733616042350917</v>
      </c>
      <c r="I8" s="453">
        <v>-4.215873389090234</v>
      </c>
      <c r="J8" s="454">
        <v>4.0617466599578052</v>
      </c>
      <c r="K8" s="455">
        <v>2.931645857691791</v>
      </c>
      <c r="L8" s="454">
        <v>-14.530312379344068</v>
      </c>
      <c r="M8" s="455">
        <v>-6.5799304296629657</v>
      </c>
      <c r="N8" s="454">
        <v>14.815033725543174</v>
      </c>
      <c r="O8" s="455">
        <v>-1.86707937198058</v>
      </c>
      <c r="P8" s="454">
        <v>-19.16118269856581</v>
      </c>
      <c r="Q8" s="456">
        <v>-12.668480411019033</v>
      </c>
      <c r="R8" s="457">
        <v>17.982078625725961</v>
      </c>
      <c r="S8" s="457">
        <v>53.213913522229007</v>
      </c>
      <c r="T8" s="457">
        <v>26.896682256114673</v>
      </c>
      <c r="U8" s="457">
        <v>21.507033923775737</v>
      </c>
      <c r="V8" s="457">
        <v>35.138195599926064</v>
      </c>
      <c r="W8" s="457">
        <v>51.142844981697465</v>
      </c>
      <c r="X8" s="457">
        <v>35.187827369267751</v>
      </c>
      <c r="Y8" s="457">
        <v>45.485955904560541</v>
      </c>
      <c r="Z8" s="457">
        <v>20.534460859683136</v>
      </c>
      <c r="AA8" s="457">
        <v>17.826648962830731</v>
      </c>
      <c r="AB8" s="457">
        <v>27.061872073464556</v>
      </c>
      <c r="AC8" s="457">
        <v>16.309134246353977</v>
      </c>
      <c r="AD8" s="454">
        <v>33.15689562630584</v>
      </c>
      <c r="AE8" s="458">
        <v>29.77491831713121</v>
      </c>
      <c r="AF8" s="459">
        <v>-13.66400958392849</v>
      </c>
      <c r="AG8" s="457">
        <v>-33.29953798767967</v>
      </c>
      <c r="AH8" s="457">
        <v>-35.347071531329547</v>
      </c>
      <c r="AI8" s="457">
        <v>-13.867034773311204</v>
      </c>
      <c r="AJ8" s="457">
        <v>-12.725516014843436</v>
      </c>
      <c r="AK8" s="457">
        <v>-14.436277615849278</v>
      </c>
      <c r="AL8" s="457">
        <v>-0.58436866933942611</v>
      </c>
      <c r="AM8" s="457">
        <v>-9.0686396625313535</v>
      </c>
      <c r="AN8" s="457">
        <v>-6.2857895539564339</v>
      </c>
      <c r="AO8" s="457">
        <v>7.1285710021194717</v>
      </c>
      <c r="AP8" s="457">
        <v>-6.6462014039456534</v>
      </c>
      <c r="AQ8" s="457">
        <v>-12.730114623133034</v>
      </c>
      <c r="AR8" s="454">
        <v>-22.308774047357431</v>
      </c>
      <c r="AS8" s="460">
        <v>-13.815430043575191</v>
      </c>
      <c r="AT8" s="461">
        <v>12.549699799866573</v>
      </c>
      <c r="AU8" s="462">
        <v>28.227156408134988</v>
      </c>
      <c r="AV8" s="461">
        <v>14.856296604997993</v>
      </c>
      <c r="AW8" s="462">
        <v>11.790045114732223</v>
      </c>
      <c r="AX8" s="462">
        <v>4.4233915607763095</v>
      </c>
      <c r="AY8" s="463">
        <v>4.5205828869525249</v>
      </c>
      <c r="AZ8" s="1524"/>
      <c r="BA8" s="464">
        <v>12.626338128905928</v>
      </c>
      <c r="BB8" s="1520"/>
    </row>
    <row r="9" spans="2:54" ht="36" customHeight="1">
      <c r="B9" s="1516"/>
      <c r="C9" s="1517" t="s">
        <v>194</v>
      </c>
      <c r="D9" s="433">
        <v>3725959</v>
      </c>
      <c r="E9" s="434">
        <v>7642876</v>
      </c>
      <c r="F9" s="435">
        <v>3756330</v>
      </c>
      <c r="G9" s="436">
        <v>7750619</v>
      </c>
      <c r="H9" s="437">
        <v>3882259</v>
      </c>
      <c r="I9" s="438">
        <v>7977439</v>
      </c>
      <c r="J9" s="433">
        <v>3955779</v>
      </c>
      <c r="K9" s="439">
        <v>8104084</v>
      </c>
      <c r="L9" s="433">
        <v>3060765</v>
      </c>
      <c r="M9" s="439">
        <v>7187947</v>
      </c>
      <c r="N9" s="433">
        <v>4188762</v>
      </c>
      <c r="O9" s="439">
        <v>8139021</v>
      </c>
      <c r="P9" s="433">
        <v>4039486</v>
      </c>
      <c r="Q9" s="440">
        <v>8278052</v>
      </c>
      <c r="R9" s="441">
        <v>579652</v>
      </c>
      <c r="S9" s="441">
        <v>617431</v>
      </c>
      <c r="T9" s="441">
        <v>708366</v>
      </c>
      <c r="U9" s="441">
        <v>675537</v>
      </c>
      <c r="V9" s="441">
        <v>721524</v>
      </c>
      <c r="W9" s="441">
        <v>756909</v>
      </c>
      <c r="X9" s="441">
        <v>718328</v>
      </c>
      <c r="Y9" s="441">
        <v>732859</v>
      </c>
      <c r="Z9" s="441">
        <v>776748</v>
      </c>
      <c r="AA9" s="441">
        <v>756240</v>
      </c>
      <c r="AB9" s="441">
        <v>765317</v>
      </c>
      <c r="AC9" s="441">
        <v>825514</v>
      </c>
      <c r="AD9" s="433">
        <v>4059419</v>
      </c>
      <c r="AE9" s="442">
        <v>8634425</v>
      </c>
      <c r="AF9" s="443">
        <v>672102</v>
      </c>
      <c r="AG9" s="441">
        <v>615684</v>
      </c>
      <c r="AH9" s="441">
        <v>762877</v>
      </c>
      <c r="AI9" s="441">
        <v>689141</v>
      </c>
      <c r="AJ9" s="441">
        <v>738609</v>
      </c>
      <c r="AK9" s="441">
        <v>731549</v>
      </c>
      <c r="AL9" s="441">
        <v>717616</v>
      </c>
      <c r="AM9" s="441">
        <v>717357</v>
      </c>
      <c r="AN9" s="441">
        <v>717970</v>
      </c>
      <c r="AO9" s="441">
        <v>759555</v>
      </c>
      <c r="AP9" s="441">
        <v>790108</v>
      </c>
      <c r="AQ9" s="441">
        <v>804926</v>
      </c>
      <c r="AR9" s="433">
        <v>4209962</v>
      </c>
      <c r="AS9" s="444">
        <v>8717494</v>
      </c>
      <c r="AT9" s="445">
        <v>659098</v>
      </c>
      <c r="AU9" s="446">
        <v>628430</v>
      </c>
      <c r="AV9" s="445">
        <v>814105</v>
      </c>
      <c r="AW9" s="446">
        <v>756190</v>
      </c>
      <c r="AX9" s="446">
        <v>792135</v>
      </c>
      <c r="AY9" s="447">
        <v>740879</v>
      </c>
      <c r="AZ9" s="1523"/>
      <c r="BA9" s="433">
        <v>4390837</v>
      </c>
      <c r="BB9" s="1519" t="s">
        <v>217</v>
      </c>
    </row>
    <row r="10" spans="2:54" ht="33.950000000000003" customHeight="1" thickBot="1">
      <c r="B10" s="1516"/>
      <c r="C10" s="1518"/>
      <c r="D10" s="454">
        <v>-0.60509912656370091</v>
      </c>
      <c r="E10" s="449">
        <v>-0.62171274619052497</v>
      </c>
      <c r="F10" s="450">
        <v>0.81511900694559358</v>
      </c>
      <c r="G10" s="451">
        <v>1.4097180171443284</v>
      </c>
      <c r="H10" s="465">
        <v>3.3524477348901627</v>
      </c>
      <c r="I10" s="466">
        <v>2.9264759369541906</v>
      </c>
      <c r="J10" s="454">
        <v>1.8937427925339421</v>
      </c>
      <c r="K10" s="455">
        <v>1.5875395600016589</v>
      </c>
      <c r="L10" s="467">
        <v>-22.625480341545881</v>
      </c>
      <c r="M10" s="468">
        <v>-11.304633565002533</v>
      </c>
      <c r="N10" s="467">
        <v>36.853433700398426</v>
      </c>
      <c r="O10" s="468">
        <v>13.231511028114156</v>
      </c>
      <c r="P10" s="467">
        <v>-3.5637259887288906</v>
      </c>
      <c r="Q10" s="456">
        <v>1.7082029890327135</v>
      </c>
      <c r="R10" s="457">
        <v>-9.6811388255238455</v>
      </c>
      <c r="S10" s="457">
        <v>2.9695226183031025</v>
      </c>
      <c r="T10" s="457">
        <v>-4.1770996083842249</v>
      </c>
      <c r="U10" s="457">
        <v>2.2665445489845837</v>
      </c>
      <c r="V10" s="457">
        <v>6.9047978877559046</v>
      </c>
      <c r="W10" s="457">
        <v>4.6401094913215672</v>
      </c>
      <c r="X10" s="457">
        <v>3.6925404331733915</v>
      </c>
      <c r="Y10" s="457">
        <v>5.5579081397492587</v>
      </c>
      <c r="Z10" s="457">
        <v>10.003823766835197</v>
      </c>
      <c r="AA10" s="457">
        <v>5.230640784804848</v>
      </c>
      <c r="AB10" s="457">
        <v>11.481152922291216</v>
      </c>
      <c r="AC10" s="457">
        <v>11.512697102610204</v>
      </c>
      <c r="AD10" s="467">
        <v>0.49345387012110109</v>
      </c>
      <c r="AE10" s="458">
        <v>4.305034566103231</v>
      </c>
      <c r="AF10" s="469">
        <v>15.949224707238145</v>
      </c>
      <c r="AG10" s="457">
        <v>-0.28294659646178388</v>
      </c>
      <c r="AH10" s="457">
        <v>7.6953156983819042</v>
      </c>
      <c r="AI10" s="457">
        <v>2.0138053134025142</v>
      </c>
      <c r="AJ10" s="457">
        <v>2.3679046019259289</v>
      </c>
      <c r="AK10" s="457">
        <v>-3.350468814613123</v>
      </c>
      <c r="AL10" s="470">
        <v>-9.911906538516746E-2</v>
      </c>
      <c r="AM10" s="470">
        <v>-2.1152772907203143</v>
      </c>
      <c r="AN10" s="470">
        <v>-7.5671903886459972</v>
      </c>
      <c r="AO10" s="470">
        <v>0.43835290384004111</v>
      </c>
      <c r="AP10" s="457">
        <v>3.2393112919221636</v>
      </c>
      <c r="AQ10" s="470">
        <v>-2.4939613380269776</v>
      </c>
      <c r="AR10" s="467">
        <v>3.7084863622109481</v>
      </c>
      <c r="AS10" s="471">
        <v>0.9620675377920378</v>
      </c>
      <c r="AT10" s="461">
        <v>-1.9348253687684291</v>
      </c>
      <c r="AU10" s="462">
        <v>2.0702178390213248</v>
      </c>
      <c r="AV10" s="461">
        <v>6.7151061049159892</v>
      </c>
      <c r="AW10" s="462">
        <v>9.7293587233962171</v>
      </c>
      <c r="AX10" s="462">
        <v>7.2468653915671126</v>
      </c>
      <c r="AY10" s="463">
        <v>1.2753759488427932</v>
      </c>
      <c r="AZ10" s="1526"/>
      <c r="BA10" s="472">
        <v>4.2963570692562172</v>
      </c>
      <c r="BB10" s="1522"/>
    </row>
    <row r="11" spans="2:54" ht="27" customHeight="1" thickTop="1" thickBot="1">
      <c r="B11" s="20" t="s">
        <v>59</v>
      </c>
      <c r="C11" s="21"/>
      <c r="D11" s="473"/>
      <c r="E11" s="473"/>
      <c r="F11" s="474"/>
      <c r="G11" s="474"/>
      <c r="H11" s="474"/>
      <c r="I11" s="474"/>
      <c r="J11" s="474"/>
      <c r="K11" s="474"/>
      <c r="L11" s="475"/>
      <c r="M11" s="475"/>
      <c r="N11" s="475"/>
      <c r="O11" s="475"/>
      <c r="P11" s="475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4"/>
      <c r="AD11" s="475"/>
      <c r="AE11" s="476"/>
      <c r="AF11" s="474"/>
      <c r="AG11" s="474"/>
      <c r="AH11" s="474"/>
      <c r="AI11" s="474"/>
      <c r="AJ11" s="474"/>
      <c r="AK11" s="474"/>
      <c r="AL11" s="474"/>
      <c r="AM11" s="474"/>
      <c r="AN11" s="474"/>
      <c r="AO11" s="474"/>
      <c r="AP11" s="474"/>
      <c r="AQ11" s="474"/>
      <c r="AR11" s="475"/>
      <c r="AS11" s="477"/>
      <c r="AT11" s="477"/>
      <c r="AU11" s="477"/>
      <c r="AV11" s="477"/>
      <c r="AW11" s="477"/>
      <c r="AX11" s="477"/>
      <c r="AY11" s="477"/>
      <c r="AZ11" s="477"/>
      <c r="BA11" s="475"/>
      <c r="BB11" s="478"/>
    </row>
    <row r="12" spans="2:54" ht="27" customHeight="1">
      <c r="B12" s="1516"/>
      <c r="C12" s="1527" t="s">
        <v>60</v>
      </c>
      <c r="D12" s="433">
        <v>396034</v>
      </c>
      <c r="E12" s="434">
        <v>780384</v>
      </c>
      <c r="F12" s="437">
        <v>418973</v>
      </c>
      <c r="G12" s="438">
        <v>816997</v>
      </c>
      <c r="H12" s="437">
        <v>430869</v>
      </c>
      <c r="I12" s="438">
        <v>848182</v>
      </c>
      <c r="J12" s="433">
        <v>433864</v>
      </c>
      <c r="K12" s="439">
        <v>837990</v>
      </c>
      <c r="L12" s="433">
        <v>326167</v>
      </c>
      <c r="M12" s="439">
        <v>693977</v>
      </c>
      <c r="N12" s="433">
        <v>386933</v>
      </c>
      <c r="O12" s="439">
        <v>725180</v>
      </c>
      <c r="P12" s="433">
        <v>361135</v>
      </c>
      <c r="Q12" s="440">
        <v>766091</v>
      </c>
      <c r="R12" s="441">
        <v>76346</v>
      </c>
      <c r="S12" s="441">
        <v>71803</v>
      </c>
      <c r="T12" s="441">
        <v>86205</v>
      </c>
      <c r="U12" s="441">
        <v>66010</v>
      </c>
      <c r="V12" s="441">
        <v>57674</v>
      </c>
      <c r="W12" s="441">
        <v>57571</v>
      </c>
      <c r="X12" s="441">
        <v>47566</v>
      </c>
      <c r="Y12" s="441">
        <v>58112</v>
      </c>
      <c r="Z12" s="441">
        <v>71350</v>
      </c>
      <c r="AA12" s="441">
        <v>69743</v>
      </c>
      <c r="AB12" s="441">
        <v>69926</v>
      </c>
      <c r="AC12" s="441">
        <v>58135</v>
      </c>
      <c r="AD12" s="433">
        <v>415609</v>
      </c>
      <c r="AE12" s="442">
        <v>790441</v>
      </c>
      <c r="AF12" s="443">
        <v>37344</v>
      </c>
      <c r="AG12" s="441">
        <v>24753</v>
      </c>
      <c r="AH12" s="441">
        <v>32268</v>
      </c>
      <c r="AI12" s="441">
        <v>29248</v>
      </c>
      <c r="AJ12" s="441">
        <v>38068</v>
      </c>
      <c r="AK12" s="441">
        <v>49229</v>
      </c>
      <c r="AL12" s="441">
        <v>56055</v>
      </c>
      <c r="AM12" s="441">
        <v>51148</v>
      </c>
      <c r="AN12" s="441">
        <v>58678</v>
      </c>
      <c r="AO12" s="441">
        <v>60544</v>
      </c>
      <c r="AP12" s="441">
        <v>52878</v>
      </c>
      <c r="AQ12" s="441">
        <v>46375</v>
      </c>
      <c r="AR12" s="433">
        <v>210910</v>
      </c>
      <c r="AS12" s="439">
        <v>536588</v>
      </c>
      <c r="AT12" s="445">
        <v>52343</v>
      </c>
      <c r="AU12" s="446">
        <v>53967</v>
      </c>
      <c r="AV12" s="445">
        <v>63533</v>
      </c>
      <c r="AW12" s="446">
        <v>51182</v>
      </c>
      <c r="AX12" s="446">
        <v>48150</v>
      </c>
      <c r="AY12" s="447">
        <v>60241</v>
      </c>
      <c r="AZ12" s="1536"/>
      <c r="BA12" s="433">
        <v>329416</v>
      </c>
      <c r="BB12" s="1529"/>
    </row>
    <row r="13" spans="2:54" ht="27" customHeight="1" thickBot="1">
      <c r="B13" s="1516"/>
      <c r="C13" s="1528"/>
      <c r="D13" s="454">
        <v>-7.0901054765211455</v>
      </c>
      <c r="E13" s="449">
        <v>-1.6851441241685166</v>
      </c>
      <c r="F13" s="450">
        <v>5.7921794593393372</v>
      </c>
      <c r="G13" s="451">
        <v>4.691664616393993</v>
      </c>
      <c r="H13" s="452">
        <v>2.8393237750403983</v>
      </c>
      <c r="I13" s="453">
        <v>3.8170274799050645</v>
      </c>
      <c r="J13" s="454">
        <v>0.69510686542777478</v>
      </c>
      <c r="K13" s="455">
        <v>-1.2016288956851184</v>
      </c>
      <c r="L13" s="454">
        <v>-24.822755517858127</v>
      </c>
      <c r="M13" s="455">
        <v>-17.185527273595142</v>
      </c>
      <c r="N13" s="454">
        <v>18.630333540793515</v>
      </c>
      <c r="O13" s="455">
        <v>4.4962585215360065</v>
      </c>
      <c r="P13" s="454">
        <v>-6.6673041586011124</v>
      </c>
      <c r="Q13" s="456">
        <v>5.6414959044651027</v>
      </c>
      <c r="R13" s="457">
        <v>22.598879128996515</v>
      </c>
      <c r="S13" s="457">
        <v>17.156702780315896</v>
      </c>
      <c r="T13" s="457">
        <v>17.649065822335658</v>
      </c>
      <c r="U13" s="457">
        <v>8.8878624921645581</v>
      </c>
      <c r="V13" s="457">
        <v>28.338414294933131</v>
      </c>
      <c r="W13" s="457">
        <v>-1.9901259788900205</v>
      </c>
      <c r="X13" s="457">
        <v>-25.095272589839695</v>
      </c>
      <c r="Y13" s="457">
        <v>5.8853540322874522</v>
      </c>
      <c r="Z13" s="457">
        <v>2.4113678771350777</v>
      </c>
      <c r="AA13" s="457">
        <v>-8.1712728278186688</v>
      </c>
      <c r="AB13" s="457">
        <v>-7.3361426943362176</v>
      </c>
      <c r="AC13" s="457">
        <v>-11.232077690064273</v>
      </c>
      <c r="AD13" s="454">
        <v>15.084109820427273</v>
      </c>
      <c r="AE13" s="458">
        <v>3.1784735755935145</v>
      </c>
      <c r="AF13" s="459">
        <v>-51.085846016818174</v>
      </c>
      <c r="AG13" s="457">
        <v>-65.526510034399678</v>
      </c>
      <c r="AH13" s="457">
        <v>-62.568296502523054</v>
      </c>
      <c r="AI13" s="457">
        <v>-55.691561884562944</v>
      </c>
      <c r="AJ13" s="457">
        <v>-33.994520927974477</v>
      </c>
      <c r="AK13" s="457">
        <v>-14.489934168244432</v>
      </c>
      <c r="AL13" s="457">
        <v>17.846781314384216</v>
      </c>
      <c r="AM13" s="457">
        <v>-11.983755506607935</v>
      </c>
      <c r="AN13" s="457">
        <v>-17.76033637000701</v>
      </c>
      <c r="AO13" s="457">
        <v>-13.189854178914018</v>
      </c>
      <c r="AP13" s="457">
        <v>-24.380058919429118</v>
      </c>
      <c r="AQ13" s="457">
        <v>-20.228777844671882</v>
      </c>
      <c r="AR13" s="454">
        <v>-49.25278326503998</v>
      </c>
      <c r="AS13" s="455">
        <v>-32.115363449011369</v>
      </c>
      <c r="AT13" s="461">
        <v>40.164417309340195</v>
      </c>
      <c r="AU13" s="462">
        <v>118.02205793237181</v>
      </c>
      <c r="AV13" s="461">
        <v>96.891657369530179</v>
      </c>
      <c r="AW13" s="462">
        <v>74.993161925601754</v>
      </c>
      <c r="AX13" s="462">
        <v>26.484186193128096</v>
      </c>
      <c r="AY13" s="463">
        <v>22.368928883381756</v>
      </c>
      <c r="AZ13" s="1537"/>
      <c r="BA13" s="454">
        <v>56.18794746574369</v>
      </c>
      <c r="BB13" s="1530"/>
    </row>
    <row r="14" spans="2:54" ht="27" customHeight="1">
      <c r="B14" s="1516"/>
      <c r="C14" s="1531" t="s">
        <v>61</v>
      </c>
      <c r="D14" s="479">
        <v>306377</v>
      </c>
      <c r="E14" s="480">
        <v>587042</v>
      </c>
      <c r="F14" s="481">
        <v>329526</v>
      </c>
      <c r="G14" s="482">
        <v>630902</v>
      </c>
      <c r="H14" s="481">
        <v>335156</v>
      </c>
      <c r="I14" s="482">
        <v>646874</v>
      </c>
      <c r="J14" s="479">
        <v>345222</v>
      </c>
      <c r="K14" s="483">
        <v>658935</v>
      </c>
      <c r="L14" s="479">
        <v>272164</v>
      </c>
      <c r="M14" s="483">
        <v>592461</v>
      </c>
      <c r="N14" s="479">
        <v>319160</v>
      </c>
      <c r="O14" s="483">
        <v>572739</v>
      </c>
      <c r="P14" s="479">
        <v>269698</v>
      </c>
      <c r="Q14" s="484">
        <v>576185</v>
      </c>
      <c r="R14" s="485">
        <v>54224</v>
      </c>
      <c r="S14" s="485">
        <v>54696</v>
      </c>
      <c r="T14" s="485">
        <v>67605</v>
      </c>
      <c r="U14" s="485">
        <v>51942</v>
      </c>
      <c r="V14" s="485">
        <v>41970</v>
      </c>
      <c r="W14" s="485">
        <v>42161</v>
      </c>
      <c r="X14" s="485">
        <v>32099</v>
      </c>
      <c r="Y14" s="485">
        <v>41690</v>
      </c>
      <c r="Z14" s="485">
        <v>55849</v>
      </c>
      <c r="AA14" s="485">
        <v>55022</v>
      </c>
      <c r="AB14" s="485">
        <v>55094</v>
      </c>
      <c r="AC14" s="485">
        <v>42970</v>
      </c>
      <c r="AD14" s="1190">
        <v>312598</v>
      </c>
      <c r="AE14" s="486">
        <v>595322</v>
      </c>
      <c r="AF14" s="487">
        <v>20295</v>
      </c>
      <c r="AG14" s="485">
        <v>9867</v>
      </c>
      <c r="AH14" s="485">
        <v>14832</v>
      </c>
      <c r="AI14" s="485">
        <v>16761</v>
      </c>
      <c r="AJ14" s="485">
        <v>23232</v>
      </c>
      <c r="AK14" s="485">
        <v>36083</v>
      </c>
      <c r="AL14" s="485">
        <v>42112</v>
      </c>
      <c r="AM14" s="485">
        <v>36901</v>
      </c>
      <c r="AN14" s="485">
        <v>46118</v>
      </c>
      <c r="AO14" s="485">
        <v>47356</v>
      </c>
      <c r="AP14" s="485">
        <v>40688</v>
      </c>
      <c r="AQ14" s="485">
        <v>33103</v>
      </c>
      <c r="AR14" s="479">
        <v>121070</v>
      </c>
      <c r="AS14" s="483">
        <v>367348</v>
      </c>
      <c r="AT14" s="488">
        <v>40994</v>
      </c>
      <c r="AU14" s="489">
        <v>41429</v>
      </c>
      <c r="AV14" s="488">
        <v>50351</v>
      </c>
      <c r="AW14" s="489">
        <v>41312</v>
      </c>
      <c r="AX14" s="489">
        <v>38063</v>
      </c>
      <c r="AY14" s="490">
        <v>50152</v>
      </c>
      <c r="AZ14" s="1538"/>
      <c r="BA14" s="479">
        <v>262301</v>
      </c>
      <c r="BB14" s="1533"/>
    </row>
    <row r="15" spans="2:54" ht="27" customHeight="1" thickBot="1">
      <c r="B15" s="1516"/>
      <c r="C15" s="1532"/>
      <c r="D15" s="454">
        <v>-7.6977537297245249</v>
      </c>
      <c r="E15" s="449">
        <v>-3.830767365741309</v>
      </c>
      <c r="F15" s="450">
        <v>7.5557238304441796</v>
      </c>
      <c r="G15" s="451">
        <v>7.4713563935800096</v>
      </c>
      <c r="H15" s="452">
        <v>1.7085146543823555</v>
      </c>
      <c r="I15" s="453">
        <v>2.5316134677017885</v>
      </c>
      <c r="J15" s="454">
        <v>3.0033775316568949</v>
      </c>
      <c r="K15" s="455">
        <v>1.8645052977859677</v>
      </c>
      <c r="L15" s="454">
        <v>-21.162614201875897</v>
      </c>
      <c r="M15" s="455">
        <v>-10.088096701495601</v>
      </c>
      <c r="N15" s="454">
        <v>17.267529871695004</v>
      </c>
      <c r="O15" s="455">
        <v>-3.3288267075807596</v>
      </c>
      <c r="P15" s="454">
        <v>-15.49755608472239</v>
      </c>
      <c r="Q15" s="456">
        <v>0.60167021976850776</v>
      </c>
      <c r="R15" s="457">
        <v>21.74772104719564</v>
      </c>
      <c r="S15" s="457">
        <v>13.703642108764342</v>
      </c>
      <c r="T15" s="457">
        <v>18.960056308287875</v>
      </c>
      <c r="U15" s="457">
        <v>15.076323193832124</v>
      </c>
      <c r="V15" s="457">
        <v>25.26862464183381</v>
      </c>
      <c r="W15" s="457">
        <v>1.3851148250571157</v>
      </c>
      <c r="X15" s="457">
        <v>-31.902751553980949</v>
      </c>
      <c r="Y15" s="457">
        <v>9.1218426907473003</v>
      </c>
      <c r="Z15" s="457">
        <v>6.8573615230077536</v>
      </c>
      <c r="AA15" s="457">
        <v>-7.3953143934293735</v>
      </c>
      <c r="AB15" s="457">
        <v>-8.5713337426774387</v>
      </c>
      <c r="AC15" s="457">
        <v>-12.671476475967893</v>
      </c>
      <c r="AD15" s="454">
        <v>15.906680805938493</v>
      </c>
      <c r="AE15" s="458">
        <v>3.3213290870119891</v>
      </c>
      <c r="AF15" s="459">
        <v>-62.571923871348481</v>
      </c>
      <c r="AG15" s="457">
        <v>-81.960289600702055</v>
      </c>
      <c r="AH15" s="457">
        <v>-78.060794319946751</v>
      </c>
      <c r="AI15" s="457">
        <v>-67.731315698278848</v>
      </c>
      <c r="AJ15" s="457">
        <v>-44.646175839885636</v>
      </c>
      <c r="AK15" s="457">
        <v>-14.416166599463963</v>
      </c>
      <c r="AL15" s="457">
        <v>31.194118196828555</v>
      </c>
      <c r="AM15" s="457">
        <v>-11.487167186375629</v>
      </c>
      <c r="AN15" s="457">
        <v>-17.423767659223984</v>
      </c>
      <c r="AO15" s="457">
        <v>-13.932608774671948</v>
      </c>
      <c r="AP15" s="457">
        <v>-26.148037898863763</v>
      </c>
      <c r="AQ15" s="457">
        <v>-22.962531999069114</v>
      </c>
      <c r="AR15" s="454">
        <v>-61.269745807714699</v>
      </c>
      <c r="AS15" s="460">
        <v>-38.294234044769048</v>
      </c>
      <c r="AT15" s="461">
        <v>101.99063808819906</v>
      </c>
      <c r="AU15" s="462">
        <v>319.87432856998072</v>
      </c>
      <c r="AV15" s="461">
        <v>239.4754584681769</v>
      </c>
      <c r="AW15" s="462">
        <v>146.47694051667563</v>
      </c>
      <c r="AX15" s="462">
        <v>63.838670798898079</v>
      </c>
      <c r="AY15" s="463">
        <v>38.990660421805273</v>
      </c>
      <c r="AZ15" s="1539"/>
      <c r="BA15" s="454">
        <v>116.6523498802346</v>
      </c>
      <c r="BB15" s="1534"/>
    </row>
    <row r="16" spans="2:54" ht="27" customHeight="1">
      <c r="B16" s="1516"/>
      <c r="C16" s="1531" t="s">
        <v>62</v>
      </c>
      <c r="D16" s="479">
        <v>89657</v>
      </c>
      <c r="E16" s="480">
        <v>193342</v>
      </c>
      <c r="F16" s="481">
        <v>89447</v>
      </c>
      <c r="G16" s="482">
        <v>186095</v>
      </c>
      <c r="H16" s="481">
        <v>95713</v>
      </c>
      <c r="I16" s="482">
        <v>201308</v>
      </c>
      <c r="J16" s="479">
        <v>88642</v>
      </c>
      <c r="K16" s="483">
        <v>179055</v>
      </c>
      <c r="L16" s="479">
        <v>54003</v>
      </c>
      <c r="M16" s="483">
        <v>101516</v>
      </c>
      <c r="N16" s="479">
        <v>67773</v>
      </c>
      <c r="O16" s="483">
        <v>152441</v>
      </c>
      <c r="P16" s="479">
        <v>91437</v>
      </c>
      <c r="Q16" s="484">
        <v>189906</v>
      </c>
      <c r="R16" s="485">
        <v>22122</v>
      </c>
      <c r="S16" s="485">
        <v>17107</v>
      </c>
      <c r="T16" s="485">
        <v>18600</v>
      </c>
      <c r="U16" s="485">
        <v>14068</v>
      </c>
      <c r="V16" s="485">
        <v>15704</v>
      </c>
      <c r="W16" s="485">
        <v>15410</v>
      </c>
      <c r="X16" s="485">
        <v>15467</v>
      </c>
      <c r="Y16" s="485">
        <v>16422</v>
      </c>
      <c r="Z16" s="485">
        <v>15501</v>
      </c>
      <c r="AA16" s="485">
        <v>14721</v>
      </c>
      <c r="AB16" s="485">
        <v>14832</v>
      </c>
      <c r="AC16" s="485">
        <v>15165</v>
      </c>
      <c r="AD16" s="1190">
        <v>103011</v>
      </c>
      <c r="AE16" s="486">
        <v>195119</v>
      </c>
      <c r="AF16" s="487">
        <v>17049</v>
      </c>
      <c r="AG16" s="485">
        <v>14886</v>
      </c>
      <c r="AH16" s="485">
        <v>17436</v>
      </c>
      <c r="AI16" s="485">
        <v>12487</v>
      </c>
      <c r="AJ16" s="485">
        <v>14836</v>
      </c>
      <c r="AK16" s="485">
        <v>13146</v>
      </c>
      <c r="AL16" s="485">
        <v>13943</v>
      </c>
      <c r="AM16" s="485">
        <v>14247</v>
      </c>
      <c r="AN16" s="485">
        <v>12560</v>
      </c>
      <c r="AO16" s="485">
        <v>13188</v>
      </c>
      <c r="AP16" s="485">
        <v>12190</v>
      </c>
      <c r="AQ16" s="485">
        <v>13272</v>
      </c>
      <c r="AR16" s="479">
        <v>89840</v>
      </c>
      <c r="AS16" s="483">
        <v>169240</v>
      </c>
      <c r="AT16" s="488">
        <v>11349</v>
      </c>
      <c r="AU16" s="489">
        <v>12538</v>
      </c>
      <c r="AV16" s="488">
        <v>13182</v>
      </c>
      <c r="AW16" s="489">
        <v>9870</v>
      </c>
      <c r="AX16" s="489">
        <v>10087</v>
      </c>
      <c r="AY16" s="490">
        <v>10089</v>
      </c>
      <c r="AZ16" s="1538"/>
      <c r="BA16" s="479">
        <v>67115</v>
      </c>
      <c r="BB16" s="1533"/>
    </row>
    <row r="17" spans="2:54" ht="27" customHeight="1" thickBot="1">
      <c r="B17" s="1516"/>
      <c r="C17" s="1532"/>
      <c r="D17" s="454">
        <v>-4.9518700703926726</v>
      </c>
      <c r="E17" s="449">
        <v>5.4588892404027689</v>
      </c>
      <c r="F17" s="450">
        <v>-0.2342259946239551</v>
      </c>
      <c r="G17" s="451">
        <v>-3.7482802495060525</v>
      </c>
      <c r="H17" s="465">
        <v>7.0052656880610868</v>
      </c>
      <c r="I17" s="466">
        <v>8.1748569279131544</v>
      </c>
      <c r="J17" s="454">
        <v>-7.3877111782098552</v>
      </c>
      <c r="K17" s="455">
        <v>-11.054205496055786</v>
      </c>
      <c r="L17" s="467">
        <v>-39.077412513255574</v>
      </c>
      <c r="M17" s="468">
        <v>-43.304571221133173</v>
      </c>
      <c r="N17" s="467">
        <v>25.498583412032659</v>
      </c>
      <c r="O17" s="468">
        <v>50.164506087710294</v>
      </c>
      <c r="P17" s="467">
        <v>34.91655969191271</v>
      </c>
      <c r="Q17" s="456">
        <v>24.576721485689546</v>
      </c>
      <c r="R17" s="457">
        <v>24.736396955173376</v>
      </c>
      <c r="S17" s="457">
        <v>29.755764563106794</v>
      </c>
      <c r="T17" s="457">
        <v>13.118044152526906</v>
      </c>
      <c r="U17" s="457">
        <v>-9.1507910881498162</v>
      </c>
      <c r="V17" s="457">
        <v>37.332750327940516</v>
      </c>
      <c r="W17" s="457">
        <v>-10.171961527251526</v>
      </c>
      <c r="X17" s="457">
        <v>-5.4873205010693624</v>
      </c>
      <c r="Y17" s="457">
        <v>-1.5290519877675877</v>
      </c>
      <c r="Z17" s="457">
        <v>-10.939385234128125</v>
      </c>
      <c r="AA17" s="457">
        <v>-10.959898385048078</v>
      </c>
      <c r="AB17" s="457">
        <v>-2.4403078339801425</v>
      </c>
      <c r="AC17" s="457">
        <v>-6.883212575217982</v>
      </c>
      <c r="AD17" s="467">
        <v>12.657895600249347</v>
      </c>
      <c r="AE17" s="458">
        <v>2.7450422840773854</v>
      </c>
      <c r="AF17" s="459">
        <v>-22.931922972606458</v>
      </c>
      <c r="AG17" s="457">
        <v>-12.982989419535869</v>
      </c>
      <c r="AH17" s="457">
        <v>-6.2580645161290391</v>
      </c>
      <c r="AI17" s="457">
        <v>-11.238271253909588</v>
      </c>
      <c r="AJ17" s="457">
        <v>-5.527254202750882</v>
      </c>
      <c r="AK17" s="457">
        <v>-14.691758598312788</v>
      </c>
      <c r="AL17" s="457">
        <v>-9.853235921639623</v>
      </c>
      <c r="AM17" s="457">
        <v>-13.244428206065038</v>
      </c>
      <c r="AN17" s="457">
        <v>-18.972969485839613</v>
      </c>
      <c r="AO17" s="457">
        <v>-10.413694721825962</v>
      </c>
      <c r="AP17" s="457">
        <v>-17.812837108953616</v>
      </c>
      <c r="AQ17" s="491">
        <v>-12.48269040553906</v>
      </c>
      <c r="AR17" s="467">
        <v>-12.786013144227311</v>
      </c>
      <c r="AS17" s="492">
        <v>-13.263188105720104</v>
      </c>
      <c r="AT17" s="461">
        <v>-33.433045926447306</v>
      </c>
      <c r="AU17" s="462">
        <v>-15.773209727260522</v>
      </c>
      <c r="AV17" s="461">
        <v>-24.397797660013765</v>
      </c>
      <c r="AW17" s="462">
        <v>-20.957796107952277</v>
      </c>
      <c r="AX17" s="462">
        <v>-32.009975734699381</v>
      </c>
      <c r="AY17" s="463">
        <v>-23.254221816522133</v>
      </c>
      <c r="AZ17" s="1540"/>
      <c r="BA17" s="467">
        <v>-25.294968833481747</v>
      </c>
      <c r="BB17" s="1535"/>
    </row>
    <row r="18" spans="2:54" ht="27" customHeight="1" thickTop="1" thickBot="1">
      <c r="B18" s="20" t="s">
        <v>63</v>
      </c>
      <c r="C18" s="21"/>
      <c r="D18" s="473"/>
      <c r="E18" s="473"/>
      <c r="F18" s="473"/>
      <c r="G18" s="473"/>
      <c r="H18" s="473"/>
      <c r="I18" s="473"/>
      <c r="J18" s="474"/>
      <c r="K18" s="474"/>
      <c r="L18" s="475"/>
      <c r="M18" s="475"/>
      <c r="N18" s="475"/>
      <c r="O18" s="475"/>
      <c r="P18" s="475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5"/>
      <c r="AE18" s="476"/>
      <c r="AF18" s="474"/>
      <c r="AG18" s="474"/>
      <c r="AH18" s="474"/>
      <c r="AI18" s="474"/>
      <c r="AJ18" s="474"/>
      <c r="AK18" s="474"/>
      <c r="AL18" s="474"/>
      <c r="AM18" s="474"/>
      <c r="AN18" s="474"/>
      <c r="AO18" s="474"/>
      <c r="AP18" s="474"/>
      <c r="AQ18" s="493"/>
      <c r="AR18" s="475"/>
      <c r="AS18" s="494"/>
      <c r="AT18" s="476"/>
      <c r="AU18" s="476"/>
      <c r="AV18" s="476"/>
      <c r="AW18" s="476"/>
      <c r="AX18" s="476"/>
      <c r="AY18" s="476"/>
      <c r="AZ18" s="477"/>
      <c r="BA18" s="475"/>
      <c r="BB18" s="478"/>
    </row>
    <row r="19" spans="2:54" ht="27" customHeight="1">
      <c r="B19" s="1516"/>
      <c r="C19" s="1527" t="s">
        <v>64</v>
      </c>
      <c r="D19" s="433">
        <v>83955</v>
      </c>
      <c r="E19" s="434">
        <v>170469</v>
      </c>
      <c r="F19" s="437">
        <v>87603</v>
      </c>
      <c r="G19" s="438">
        <v>185125</v>
      </c>
      <c r="H19" s="437">
        <v>97202</v>
      </c>
      <c r="I19" s="438">
        <v>203768</v>
      </c>
      <c r="J19" s="433">
        <v>90774</v>
      </c>
      <c r="K19" s="439">
        <v>189879</v>
      </c>
      <c r="L19" s="433">
        <v>66970</v>
      </c>
      <c r="M19" s="439">
        <v>142293</v>
      </c>
      <c r="N19" s="433">
        <v>75660</v>
      </c>
      <c r="O19" s="439">
        <v>155212</v>
      </c>
      <c r="P19" s="433">
        <v>77656</v>
      </c>
      <c r="Q19" s="440">
        <v>149972</v>
      </c>
      <c r="R19" s="441">
        <v>9631</v>
      </c>
      <c r="S19" s="441">
        <v>11302</v>
      </c>
      <c r="T19" s="441">
        <v>14329</v>
      </c>
      <c r="U19" s="441">
        <v>8490</v>
      </c>
      <c r="V19" s="441">
        <v>10563</v>
      </c>
      <c r="W19" s="441">
        <v>12283</v>
      </c>
      <c r="X19" s="441">
        <v>11273</v>
      </c>
      <c r="Y19" s="441">
        <v>11783</v>
      </c>
      <c r="Z19" s="441">
        <v>11121</v>
      </c>
      <c r="AA19" s="441">
        <v>10329</v>
      </c>
      <c r="AB19" s="441">
        <v>11269</v>
      </c>
      <c r="AC19" s="441">
        <v>12830</v>
      </c>
      <c r="AD19" s="1190">
        <v>66598</v>
      </c>
      <c r="AE19" s="442">
        <v>135203</v>
      </c>
      <c r="AF19" s="443">
        <v>9290</v>
      </c>
      <c r="AG19" s="441">
        <v>9265</v>
      </c>
      <c r="AH19" s="441">
        <v>11703</v>
      </c>
      <c r="AI19" s="441">
        <v>8613</v>
      </c>
      <c r="AJ19" s="441">
        <v>9742</v>
      </c>
      <c r="AK19" s="441">
        <v>10660</v>
      </c>
      <c r="AL19" s="441">
        <v>10881</v>
      </c>
      <c r="AM19" s="441">
        <v>10678</v>
      </c>
      <c r="AN19" s="441">
        <v>11484</v>
      </c>
      <c r="AO19" s="441">
        <v>10598</v>
      </c>
      <c r="AP19" s="441">
        <v>10901</v>
      </c>
      <c r="AQ19" s="441">
        <v>11741</v>
      </c>
      <c r="AR19" s="433">
        <v>59273</v>
      </c>
      <c r="AS19" s="444">
        <v>125556</v>
      </c>
      <c r="AT19" s="445">
        <v>8769</v>
      </c>
      <c r="AU19" s="446">
        <v>9533</v>
      </c>
      <c r="AV19" s="445">
        <v>11448</v>
      </c>
      <c r="AW19" s="446">
        <v>8672</v>
      </c>
      <c r="AX19" s="446">
        <v>8661</v>
      </c>
      <c r="AY19" s="447">
        <v>9099</v>
      </c>
      <c r="AZ19" s="1536"/>
      <c r="BA19" s="433">
        <v>56182</v>
      </c>
      <c r="BB19" s="1529"/>
    </row>
    <row r="20" spans="2:54" ht="27" customHeight="1" thickBot="1">
      <c r="B20" s="1516"/>
      <c r="C20" s="1528"/>
      <c r="D20" s="454">
        <v>1.9069236744998932</v>
      </c>
      <c r="E20" s="449">
        <v>1.0102865540044093</v>
      </c>
      <c r="F20" s="450">
        <v>4.3451849204931108</v>
      </c>
      <c r="G20" s="451">
        <v>8.5974576022620113</v>
      </c>
      <c r="H20" s="452">
        <v>10.957387304087746</v>
      </c>
      <c r="I20" s="453">
        <v>10.07049291019581</v>
      </c>
      <c r="J20" s="454">
        <v>-6.6130326536490998</v>
      </c>
      <c r="K20" s="455">
        <v>-6.8160849593655541</v>
      </c>
      <c r="L20" s="454">
        <v>-26.223367924736166</v>
      </c>
      <c r="M20" s="455">
        <v>-25.061223200037915</v>
      </c>
      <c r="N20" s="454">
        <v>12.975959384799168</v>
      </c>
      <c r="O20" s="455">
        <v>9.0791535774774559</v>
      </c>
      <c r="P20" s="454">
        <v>2.6381178958498452</v>
      </c>
      <c r="Q20" s="456">
        <v>-3.3760276267298934</v>
      </c>
      <c r="R20" s="457">
        <v>-16.448338683091862</v>
      </c>
      <c r="S20" s="457">
        <v>-7.6105615956838051</v>
      </c>
      <c r="T20" s="457">
        <v>-15.011862396204037</v>
      </c>
      <c r="U20" s="457">
        <v>-25.046349430564135</v>
      </c>
      <c r="V20" s="457">
        <v>-15.946526617331102</v>
      </c>
      <c r="W20" s="457">
        <v>-6.5362958453812183</v>
      </c>
      <c r="X20" s="457">
        <v>-6.6495528320636055</v>
      </c>
      <c r="Y20" s="457">
        <v>-2.6117860980246235</v>
      </c>
      <c r="Z20" s="457">
        <v>-11.62587412587412</v>
      </c>
      <c r="AA20" s="457">
        <v>-1.0063254744105876</v>
      </c>
      <c r="AB20" s="457">
        <v>-7.3730067400953487</v>
      </c>
      <c r="AC20" s="457">
        <v>-0.98016516168866019</v>
      </c>
      <c r="AD20" s="454">
        <v>-14.239723910579997</v>
      </c>
      <c r="AE20" s="458">
        <v>-9.8478382631424495</v>
      </c>
      <c r="AF20" s="459">
        <v>-3.5406499844252863</v>
      </c>
      <c r="AG20" s="457">
        <v>-18.023358697575659</v>
      </c>
      <c r="AH20" s="457">
        <v>-18.326470793495702</v>
      </c>
      <c r="AI20" s="457">
        <v>1.4487632508833883</v>
      </c>
      <c r="AJ20" s="457">
        <v>-7.7724131402063819</v>
      </c>
      <c r="AK20" s="457">
        <v>-13.213384352356911</v>
      </c>
      <c r="AL20" s="457">
        <v>-3.4773352257606689</v>
      </c>
      <c r="AM20" s="457">
        <v>-9.3779173385385803</v>
      </c>
      <c r="AN20" s="457">
        <v>3.264094955489611</v>
      </c>
      <c r="AO20" s="457">
        <v>2.6043179397811969</v>
      </c>
      <c r="AP20" s="457">
        <v>-3.2655958825095439</v>
      </c>
      <c r="AQ20" s="457">
        <v>-8.4879189399844108</v>
      </c>
      <c r="AR20" s="454">
        <v>-10.998828793657466</v>
      </c>
      <c r="AS20" s="460">
        <v>-7.1351967042151472</v>
      </c>
      <c r="AT20" s="461">
        <v>-5.608180839612487</v>
      </c>
      <c r="AU20" s="462">
        <v>2.8926065839179671</v>
      </c>
      <c r="AV20" s="461">
        <v>-2.1789284798769586</v>
      </c>
      <c r="AW20" s="462">
        <v>0.68501102983861983</v>
      </c>
      <c r="AX20" s="462">
        <v>-11.096284130568662</v>
      </c>
      <c r="AY20" s="463">
        <v>-14.643527204502817</v>
      </c>
      <c r="AZ20" s="1537"/>
      <c r="BA20" s="454">
        <v>-5.2148533058897044</v>
      </c>
      <c r="BB20" s="1530"/>
    </row>
    <row r="21" spans="2:54" ht="27" customHeight="1">
      <c r="B21" s="1516"/>
      <c r="C21" s="1531" t="s">
        <v>61</v>
      </c>
      <c r="D21" s="433">
        <v>31182</v>
      </c>
      <c r="E21" s="434">
        <v>63309</v>
      </c>
      <c r="F21" s="437">
        <v>33506</v>
      </c>
      <c r="G21" s="438">
        <v>67776</v>
      </c>
      <c r="H21" s="437">
        <v>35300</v>
      </c>
      <c r="I21" s="438">
        <v>70808</v>
      </c>
      <c r="J21" s="433">
        <v>35345</v>
      </c>
      <c r="K21" s="439">
        <v>69789</v>
      </c>
      <c r="L21" s="433">
        <v>30152</v>
      </c>
      <c r="M21" s="439">
        <v>60056</v>
      </c>
      <c r="N21" s="433">
        <v>30143</v>
      </c>
      <c r="O21" s="439">
        <v>59935</v>
      </c>
      <c r="P21" s="433">
        <v>24941</v>
      </c>
      <c r="Q21" s="440">
        <v>41141</v>
      </c>
      <c r="R21" s="441">
        <v>2556</v>
      </c>
      <c r="S21" s="441">
        <v>3162</v>
      </c>
      <c r="T21" s="441">
        <v>4787</v>
      </c>
      <c r="U21" s="441">
        <v>2602</v>
      </c>
      <c r="V21" s="441">
        <v>2788</v>
      </c>
      <c r="W21" s="441">
        <v>3723</v>
      </c>
      <c r="X21" s="441">
        <v>3270</v>
      </c>
      <c r="Y21" s="441">
        <v>3462</v>
      </c>
      <c r="Z21" s="441">
        <v>3093</v>
      </c>
      <c r="AA21" s="441">
        <v>1817</v>
      </c>
      <c r="AB21" s="441">
        <v>2526</v>
      </c>
      <c r="AC21" s="441">
        <v>2731</v>
      </c>
      <c r="AD21" s="433">
        <v>19618</v>
      </c>
      <c r="AE21" s="442">
        <v>36517</v>
      </c>
      <c r="AF21" s="443">
        <v>2443</v>
      </c>
      <c r="AG21" s="441">
        <v>3170</v>
      </c>
      <c r="AH21" s="441">
        <v>4628</v>
      </c>
      <c r="AI21" s="441">
        <v>3032</v>
      </c>
      <c r="AJ21" s="441">
        <v>3183</v>
      </c>
      <c r="AK21" s="441">
        <v>3773</v>
      </c>
      <c r="AL21" s="441">
        <v>3647</v>
      </c>
      <c r="AM21" s="441">
        <v>3230</v>
      </c>
      <c r="AN21" s="441">
        <v>4049</v>
      </c>
      <c r="AO21" s="441">
        <v>3393</v>
      </c>
      <c r="AP21" s="441">
        <v>3411</v>
      </c>
      <c r="AQ21" s="441">
        <v>3114</v>
      </c>
      <c r="AR21" s="433">
        <v>20229</v>
      </c>
      <c r="AS21" s="444">
        <v>41073</v>
      </c>
      <c r="AT21" s="445">
        <v>2901</v>
      </c>
      <c r="AU21" s="446">
        <v>3252</v>
      </c>
      <c r="AV21" s="445">
        <v>4268</v>
      </c>
      <c r="AW21" s="446">
        <v>2683</v>
      </c>
      <c r="AX21" s="446">
        <v>2431</v>
      </c>
      <c r="AY21" s="447">
        <v>2746</v>
      </c>
      <c r="AZ21" s="1536"/>
      <c r="BA21" s="433">
        <v>18281</v>
      </c>
      <c r="BB21" s="1529"/>
    </row>
    <row r="22" spans="2:54" ht="27" customHeight="1" thickBot="1">
      <c r="B22" s="1516"/>
      <c r="C22" s="1532"/>
      <c r="D22" s="454">
        <v>4.3888721502460584</v>
      </c>
      <c r="E22" s="449">
        <v>3.4900447902703746</v>
      </c>
      <c r="F22" s="450">
        <v>7.4530177666602526</v>
      </c>
      <c r="G22" s="451">
        <v>7.0558688338151114</v>
      </c>
      <c r="H22" s="452">
        <v>5.3542649077777043</v>
      </c>
      <c r="I22" s="453">
        <v>4.4735599622285065</v>
      </c>
      <c r="J22" s="454">
        <v>0.12747875354106952</v>
      </c>
      <c r="K22" s="455">
        <v>-1.439102926223029</v>
      </c>
      <c r="L22" s="454">
        <v>-14.692318574055747</v>
      </c>
      <c r="M22" s="455">
        <v>-13.946323919242289</v>
      </c>
      <c r="N22" s="454">
        <v>-2.9848766250992753E-2</v>
      </c>
      <c r="O22" s="455">
        <v>-0.20147861995471317</v>
      </c>
      <c r="P22" s="454">
        <v>-17.25773811498523</v>
      </c>
      <c r="Q22" s="456">
        <v>-31.357303745724536</v>
      </c>
      <c r="R22" s="457">
        <v>-34.242346282480057</v>
      </c>
      <c r="S22" s="457">
        <v>-32.464758650149506</v>
      </c>
      <c r="T22" s="457">
        <v>-30.723589001447181</v>
      </c>
      <c r="U22" s="457">
        <v>-20.379436964504279</v>
      </c>
      <c r="V22" s="457">
        <v>-7.1285809460359815</v>
      </c>
      <c r="W22" s="457">
        <v>16.635338345864653</v>
      </c>
      <c r="X22" s="457">
        <v>2.8625353884869469</v>
      </c>
      <c r="Y22" s="457">
        <v>14.597815292949349</v>
      </c>
      <c r="Z22" s="457">
        <v>-11.57804459691252</v>
      </c>
      <c r="AA22" s="457">
        <v>-7.3431922488526311</v>
      </c>
      <c r="AB22" s="457">
        <v>13.886384129846704</v>
      </c>
      <c r="AC22" s="457">
        <v>17.563495479982777</v>
      </c>
      <c r="AD22" s="454">
        <v>-21.34236798845275</v>
      </c>
      <c r="AE22" s="458">
        <v>-11.239396222746166</v>
      </c>
      <c r="AF22" s="459">
        <v>-4.4209702660406975</v>
      </c>
      <c r="AG22" s="457">
        <v>0.25300442757747987</v>
      </c>
      <c r="AH22" s="457">
        <v>-3.3214957175684106</v>
      </c>
      <c r="AI22" s="457">
        <v>16.525749423520367</v>
      </c>
      <c r="AJ22" s="457">
        <v>14.167862266857952</v>
      </c>
      <c r="AK22" s="457">
        <v>1.3430029546065043</v>
      </c>
      <c r="AL22" s="457">
        <v>11.529051987767588</v>
      </c>
      <c r="AM22" s="457">
        <v>-6.7013287117273279</v>
      </c>
      <c r="AN22" s="457">
        <v>30.908503071451662</v>
      </c>
      <c r="AO22" s="457">
        <v>86.736378646119988</v>
      </c>
      <c r="AP22" s="457">
        <v>35.035629453681707</v>
      </c>
      <c r="AQ22" s="457">
        <v>14.024166971805201</v>
      </c>
      <c r="AR22" s="454">
        <v>3.1144866958915429</v>
      </c>
      <c r="AS22" s="460">
        <v>12.476380863707305</v>
      </c>
      <c r="AT22" s="461">
        <v>18.747441670077777</v>
      </c>
      <c r="AU22" s="462">
        <v>2.5867507886435419</v>
      </c>
      <c r="AV22" s="461">
        <v>-7.7787381158167648</v>
      </c>
      <c r="AW22" s="462">
        <v>-11.510554089709771</v>
      </c>
      <c r="AX22" s="462">
        <v>-23.625510524662261</v>
      </c>
      <c r="AY22" s="463">
        <v>-27.219719056453755</v>
      </c>
      <c r="AZ22" s="1537"/>
      <c r="BA22" s="454">
        <v>-9.62973948292057</v>
      </c>
      <c r="BB22" s="1530"/>
    </row>
    <row r="23" spans="2:54" ht="27" customHeight="1">
      <c r="B23" s="1516"/>
      <c r="C23" s="1531" t="s">
        <v>62</v>
      </c>
      <c r="D23" s="433">
        <v>52773</v>
      </c>
      <c r="E23" s="434">
        <v>107160</v>
      </c>
      <c r="F23" s="437">
        <v>54097</v>
      </c>
      <c r="G23" s="438">
        <v>117349</v>
      </c>
      <c r="H23" s="437">
        <v>61902</v>
      </c>
      <c r="I23" s="438">
        <v>132960</v>
      </c>
      <c r="J23" s="433">
        <v>55429</v>
      </c>
      <c r="K23" s="439">
        <v>120090</v>
      </c>
      <c r="L23" s="433">
        <v>36818</v>
      </c>
      <c r="M23" s="439">
        <v>82237</v>
      </c>
      <c r="N23" s="433">
        <v>45517</v>
      </c>
      <c r="O23" s="439">
        <v>95277</v>
      </c>
      <c r="P23" s="433">
        <v>52715</v>
      </c>
      <c r="Q23" s="440">
        <v>108831</v>
      </c>
      <c r="R23" s="441">
        <v>7075</v>
      </c>
      <c r="S23" s="441">
        <v>8140</v>
      </c>
      <c r="T23" s="441">
        <v>9542</v>
      </c>
      <c r="U23" s="441">
        <v>5888</v>
      </c>
      <c r="V23" s="441">
        <v>7775</v>
      </c>
      <c r="W23" s="441">
        <v>8560</v>
      </c>
      <c r="X23" s="441">
        <v>8003</v>
      </c>
      <c r="Y23" s="441">
        <v>8321</v>
      </c>
      <c r="Z23" s="441">
        <v>8028</v>
      </c>
      <c r="AA23" s="441">
        <v>8512</v>
      </c>
      <c r="AB23" s="441">
        <v>8743</v>
      </c>
      <c r="AC23" s="441">
        <v>10099</v>
      </c>
      <c r="AD23" s="433">
        <v>46980</v>
      </c>
      <c r="AE23" s="442">
        <v>98686</v>
      </c>
      <c r="AF23" s="443">
        <v>6847</v>
      </c>
      <c r="AG23" s="441">
        <v>6095</v>
      </c>
      <c r="AH23" s="441">
        <v>7075</v>
      </c>
      <c r="AI23" s="441">
        <v>5581</v>
      </c>
      <c r="AJ23" s="441">
        <v>6559</v>
      </c>
      <c r="AK23" s="441">
        <v>6887</v>
      </c>
      <c r="AL23" s="441">
        <v>7234</v>
      </c>
      <c r="AM23" s="441">
        <v>7448</v>
      </c>
      <c r="AN23" s="441">
        <v>7435</v>
      </c>
      <c r="AO23" s="441">
        <v>7205</v>
      </c>
      <c r="AP23" s="441">
        <v>7490</v>
      </c>
      <c r="AQ23" s="441">
        <v>8627</v>
      </c>
      <c r="AR23" s="433">
        <v>39044</v>
      </c>
      <c r="AS23" s="444">
        <v>84483</v>
      </c>
      <c r="AT23" s="445">
        <v>5868</v>
      </c>
      <c r="AU23" s="446">
        <v>6281</v>
      </c>
      <c r="AV23" s="445">
        <v>7180</v>
      </c>
      <c r="AW23" s="446">
        <v>5989</v>
      </c>
      <c r="AX23" s="446">
        <v>6230</v>
      </c>
      <c r="AY23" s="447">
        <v>6353</v>
      </c>
      <c r="AZ23" s="1536"/>
      <c r="BA23" s="433">
        <v>37901</v>
      </c>
      <c r="BB23" s="1529"/>
    </row>
    <row r="24" spans="2:54" ht="27" customHeight="1" thickBot="1">
      <c r="B24" s="1516"/>
      <c r="C24" s="1532"/>
      <c r="D24" s="454">
        <v>0.49511549521071174</v>
      </c>
      <c r="E24" s="449">
        <v>-0.3996653964123027</v>
      </c>
      <c r="F24" s="450">
        <v>2.5088586966820259</v>
      </c>
      <c r="G24" s="451">
        <v>9.5082120194102373</v>
      </c>
      <c r="H24" s="465">
        <v>14.42778712313067</v>
      </c>
      <c r="I24" s="466">
        <v>13.303053285498805</v>
      </c>
      <c r="J24" s="454">
        <v>-10.456851151820629</v>
      </c>
      <c r="K24" s="455">
        <v>-9.6796028880866487</v>
      </c>
      <c r="L24" s="467">
        <v>-33.576286781287777</v>
      </c>
      <c r="M24" s="468">
        <v>-31.520526271962694</v>
      </c>
      <c r="N24" s="467">
        <v>23.627030256939534</v>
      </c>
      <c r="O24" s="468">
        <v>15.85660955530966</v>
      </c>
      <c r="P24" s="467">
        <v>15.813871740228919</v>
      </c>
      <c r="Q24" s="456">
        <v>14.22588872445607</v>
      </c>
      <c r="R24" s="457">
        <v>-7.3952879581151763</v>
      </c>
      <c r="S24" s="457">
        <v>7.8002913521387995</v>
      </c>
      <c r="T24" s="457">
        <v>-4.1005025125628123</v>
      </c>
      <c r="U24" s="457">
        <v>-26.938826157091455</v>
      </c>
      <c r="V24" s="457">
        <v>-18.714061683220081</v>
      </c>
      <c r="W24" s="457">
        <v>-13.969849246231163</v>
      </c>
      <c r="X24" s="457">
        <v>-10.048330898055525</v>
      </c>
      <c r="Y24" s="457">
        <v>-8.338841154439308</v>
      </c>
      <c r="Z24" s="457">
        <v>-11.644287915474365</v>
      </c>
      <c r="AA24" s="457">
        <v>0.46028561312402871</v>
      </c>
      <c r="AB24" s="457">
        <v>-12.112987535182953</v>
      </c>
      <c r="AC24" s="457">
        <v>-5.0310325371450091</v>
      </c>
      <c r="AD24" s="467">
        <v>-10.879256378639852</v>
      </c>
      <c r="AE24" s="458">
        <v>-9.3217925039740521</v>
      </c>
      <c r="AF24" s="459">
        <v>-3.222614840989408</v>
      </c>
      <c r="AG24" s="457">
        <v>-25.122850122850124</v>
      </c>
      <c r="AH24" s="457">
        <v>-25.854118633410181</v>
      </c>
      <c r="AI24" s="457">
        <v>-5.2139945652173907</v>
      </c>
      <c r="AJ24" s="457">
        <v>-15.639871382636656</v>
      </c>
      <c r="AK24" s="457">
        <v>-19.544392523364479</v>
      </c>
      <c r="AL24" s="457">
        <v>-9.6088966637510964</v>
      </c>
      <c r="AM24" s="457">
        <v>-10.491527460641748</v>
      </c>
      <c r="AN24" s="457">
        <v>-7.3866467364225201</v>
      </c>
      <c r="AO24" s="457">
        <v>-15.354793233082702</v>
      </c>
      <c r="AP24" s="457">
        <v>-14.331465172137712</v>
      </c>
      <c r="AQ24" s="491">
        <v>-14.575700564412315</v>
      </c>
      <c r="AR24" s="467">
        <v>-16.892294593444021</v>
      </c>
      <c r="AS24" s="495">
        <v>-14.392112356362603</v>
      </c>
      <c r="AT24" s="461">
        <v>-14.298232802687309</v>
      </c>
      <c r="AU24" s="462">
        <v>3.0516817063166428</v>
      </c>
      <c r="AV24" s="461">
        <v>1.4840989399293392</v>
      </c>
      <c r="AW24" s="462">
        <v>7.3105178283461782</v>
      </c>
      <c r="AX24" s="462">
        <v>-5.0160085378868757</v>
      </c>
      <c r="AY24" s="463">
        <v>-7.7537389284158564</v>
      </c>
      <c r="AZ24" s="1542"/>
      <c r="BA24" s="467">
        <v>-2.9274664481098256</v>
      </c>
      <c r="BB24" s="1541"/>
    </row>
    <row r="25" spans="2:54" ht="27" customHeight="1" thickTop="1" thickBot="1">
      <c r="B25" s="20" t="s">
        <v>65</v>
      </c>
      <c r="C25" s="21"/>
      <c r="D25" s="473"/>
      <c r="E25" s="473"/>
      <c r="F25" s="473"/>
      <c r="G25" s="473"/>
      <c r="H25" s="473"/>
      <c r="I25" s="473"/>
      <c r="J25" s="474"/>
      <c r="K25" s="474"/>
      <c r="L25" s="475"/>
      <c r="M25" s="475"/>
      <c r="N25" s="475"/>
      <c r="O25" s="475"/>
      <c r="P25" s="475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4"/>
      <c r="AD25" s="475"/>
      <c r="AE25" s="476"/>
      <c r="AF25" s="476"/>
      <c r="AG25" s="476"/>
      <c r="AH25" s="476"/>
      <c r="AI25" s="476"/>
      <c r="AJ25" s="476"/>
      <c r="AK25" s="476"/>
      <c r="AL25" s="476"/>
      <c r="AM25" s="476"/>
      <c r="AN25" s="476"/>
      <c r="AO25" s="476"/>
      <c r="AP25" s="476"/>
      <c r="AQ25" s="476"/>
      <c r="AR25" s="475"/>
      <c r="AS25" s="476"/>
      <c r="AT25" s="476"/>
      <c r="AU25" s="476"/>
      <c r="AV25" s="476"/>
      <c r="AW25" s="476"/>
      <c r="AX25" s="476"/>
      <c r="AY25" s="476"/>
      <c r="AZ25" s="496"/>
      <c r="BA25" s="475"/>
      <c r="BB25" s="497"/>
    </row>
    <row r="26" spans="2:54" ht="36" customHeight="1">
      <c r="B26" s="1518"/>
      <c r="C26" s="1517" t="s">
        <v>66</v>
      </c>
      <c r="D26" s="433">
        <v>4991766</v>
      </c>
      <c r="E26" s="434">
        <v>10174580</v>
      </c>
      <c r="F26" s="435">
        <v>5128814</v>
      </c>
      <c r="G26" s="436">
        <v>10385902</v>
      </c>
      <c r="H26" s="437">
        <v>5209272</v>
      </c>
      <c r="I26" s="438">
        <v>10593698</v>
      </c>
      <c r="J26" s="433">
        <v>5311810</v>
      </c>
      <c r="K26" s="439">
        <v>10742122</v>
      </c>
      <c r="L26" s="433">
        <v>4164491</v>
      </c>
      <c r="M26" s="439">
        <v>9528438</v>
      </c>
      <c r="N26" s="433">
        <v>5467218</v>
      </c>
      <c r="O26" s="439">
        <v>10495549</v>
      </c>
      <c r="P26" s="433">
        <v>5137811</v>
      </c>
      <c r="Q26" s="440">
        <v>10483247</v>
      </c>
      <c r="R26" s="441">
        <v>795847</v>
      </c>
      <c r="S26" s="441">
        <v>856376</v>
      </c>
      <c r="T26" s="441">
        <v>1016739</v>
      </c>
      <c r="U26" s="441">
        <v>875363</v>
      </c>
      <c r="V26" s="441">
        <v>906715</v>
      </c>
      <c r="W26" s="441">
        <v>968801</v>
      </c>
      <c r="X26" s="441">
        <v>918345</v>
      </c>
      <c r="Y26" s="441">
        <v>923180</v>
      </c>
      <c r="Z26" s="441">
        <v>1003465</v>
      </c>
      <c r="AA26" s="441">
        <v>970308</v>
      </c>
      <c r="AB26" s="441">
        <v>986261</v>
      </c>
      <c r="AC26" s="441">
        <v>1011639</v>
      </c>
      <c r="AD26" s="433">
        <v>5419841</v>
      </c>
      <c r="AE26" s="498">
        <v>11233039</v>
      </c>
      <c r="AF26" s="443">
        <v>831161</v>
      </c>
      <c r="AG26" s="441">
        <v>753648</v>
      </c>
      <c r="AH26" s="441">
        <v>941222</v>
      </c>
      <c r="AI26" s="441">
        <v>834949</v>
      </c>
      <c r="AJ26" s="441">
        <v>888490</v>
      </c>
      <c r="AK26" s="441">
        <v>912971</v>
      </c>
      <c r="AL26" s="441">
        <v>924905</v>
      </c>
      <c r="AM26" s="441">
        <v>888688</v>
      </c>
      <c r="AN26" s="441">
        <v>923311</v>
      </c>
      <c r="AO26" s="441">
        <v>974245</v>
      </c>
      <c r="AP26" s="441">
        <v>984348</v>
      </c>
      <c r="AQ26" s="441">
        <v>963542</v>
      </c>
      <c r="AR26" s="433">
        <v>5162441</v>
      </c>
      <c r="AS26" s="444">
        <v>10821480</v>
      </c>
      <c r="AT26" s="445">
        <v>846744</v>
      </c>
      <c r="AU26" s="446">
        <v>825217</v>
      </c>
      <c r="AV26" s="445">
        <v>1043423</v>
      </c>
      <c r="AW26" s="446">
        <v>936718</v>
      </c>
      <c r="AX26" s="446">
        <v>955532</v>
      </c>
      <c r="AY26" s="447">
        <v>937246</v>
      </c>
      <c r="AZ26" s="1547"/>
      <c r="BA26" s="433">
        <v>5544880</v>
      </c>
      <c r="BB26" s="1544" t="s">
        <v>217</v>
      </c>
    </row>
    <row r="27" spans="2:54" ht="38.450000000000003" customHeight="1" thickBot="1">
      <c r="B27" s="1518"/>
      <c r="C27" s="1518"/>
      <c r="D27" s="454">
        <v>-0.5853431788729182</v>
      </c>
      <c r="E27" s="449">
        <v>0.23147283890791925</v>
      </c>
      <c r="F27" s="450">
        <v>2.7454812585365573</v>
      </c>
      <c r="G27" s="451">
        <v>2.0769604249020688</v>
      </c>
      <c r="H27" s="452">
        <v>1.5687447429366728</v>
      </c>
      <c r="I27" s="453">
        <v>2.0007506329252891</v>
      </c>
      <c r="J27" s="454">
        <v>1.9683748516107471</v>
      </c>
      <c r="K27" s="455">
        <v>1.4010593845510897</v>
      </c>
      <c r="L27" s="454">
        <v>-21.599398321852618</v>
      </c>
      <c r="M27" s="455">
        <v>-11.298363582167468</v>
      </c>
      <c r="N27" s="454">
        <v>31.281782095338883</v>
      </c>
      <c r="O27" s="455">
        <v>10.149732831341311</v>
      </c>
      <c r="P27" s="454">
        <v>-6.0251301484594109</v>
      </c>
      <c r="Q27" s="456">
        <v>-0.11721159131361958</v>
      </c>
      <c r="R27" s="457">
        <v>-3.6452349098921815</v>
      </c>
      <c r="S27" s="457">
        <v>10.520093952455923</v>
      </c>
      <c r="T27" s="457">
        <v>2.3737267963800548</v>
      </c>
      <c r="U27" s="457">
        <v>4.7514709982684309</v>
      </c>
      <c r="V27" s="457">
        <v>10.713797297099291</v>
      </c>
      <c r="W27" s="457">
        <v>8.9516117242069555</v>
      </c>
      <c r="X27" s="457">
        <v>5.2234470763339544</v>
      </c>
      <c r="Y27" s="457">
        <v>9.3778879373670065</v>
      </c>
      <c r="Z27" s="457">
        <v>10.509385090458977</v>
      </c>
      <c r="AA27" s="457">
        <v>5.611065397123923</v>
      </c>
      <c r="AB27" s="457">
        <v>11.553852905514233</v>
      </c>
      <c r="AC27" s="457">
        <v>10.230706283975863</v>
      </c>
      <c r="AD27" s="454">
        <v>5.4893027400190419</v>
      </c>
      <c r="AE27" s="499">
        <v>7.1522878360111122</v>
      </c>
      <c r="AF27" s="459">
        <v>4.4372850560472159</v>
      </c>
      <c r="AG27" s="457">
        <v>-11.995665455360722</v>
      </c>
      <c r="AH27" s="457">
        <v>-7.4273732000051211</v>
      </c>
      <c r="AI27" s="457">
        <v>-4.616827533263347</v>
      </c>
      <c r="AJ27" s="457">
        <v>-2.0100031432147887</v>
      </c>
      <c r="AK27" s="457">
        <v>-5.7627933910059994</v>
      </c>
      <c r="AL27" s="457">
        <v>0.71432849310444624</v>
      </c>
      <c r="AM27" s="457">
        <v>-3.7362161225329942</v>
      </c>
      <c r="AN27" s="457">
        <v>-7.9877225413940778</v>
      </c>
      <c r="AO27" s="457">
        <v>0.40574745338592777</v>
      </c>
      <c r="AP27" s="457">
        <v>-0.19396488353487484</v>
      </c>
      <c r="AQ27" s="457">
        <v>-4.7543639578940713</v>
      </c>
      <c r="AR27" s="454">
        <v>-4.7492168128179344</v>
      </c>
      <c r="AS27" s="460">
        <v>-3.6638259690899275</v>
      </c>
      <c r="AT27" s="461">
        <v>1.8748473520773956</v>
      </c>
      <c r="AU27" s="462">
        <v>9.4963431203957356</v>
      </c>
      <c r="AV27" s="461">
        <v>10.858330978238911</v>
      </c>
      <c r="AW27" s="462">
        <v>12.188648648001262</v>
      </c>
      <c r="AX27" s="462">
        <v>7.5456110929779783</v>
      </c>
      <c r="AY27" s="463">
        <v>2.6589015423272002</v>
      </c>
      <c r="AZ27" s="1524"/>
      <c r="BA27" s="454">
        <v>7.4081040345061524</v>
      </c>
      <c r="BB27" s="1520"/>
    </row>
    <row r="28" spans="2:54" ht="36" customHeight="1">
      <c r="B28" s="1518"/>
      <c r="C28" s="1517" t="s">
        <v>190</v>
      </c>
      <c r="D28" s="433">
        <v>1123377</v>
      </c>
      <c r="E28" s="434">
        <v>2231202</v>
      </c>
      <c r="F28" s="435">
        <v>1228940</v>
      </c>
      <c r="G28" s="436">
        <v>2331839</v>
      </c>
      <c r="H28" s="437">
        <v>1169398</v>
      </c>
      <c r="I28" s="438">
        <v>2281991</v>
      </c>
      <c r="J28" s="433">
        <v>1211960</v>
      </c>
      <c r="K28" s="439">
        <v>2338893</v>
      </c>
      <c r="L28" s="433">
        <v>1012905</v>
      </c>
      <c r="M28" s="439">
        <v>2156738</v>
      </c>
      <c r="N28" s="433">
        <v>1165166</v>
      </c>
      <c r="O28" s="439">
        <v>2108810</v>
      </c>
      <c r="P28" s="433">
        <v>954173</v>
      </c>
      <c r="Q28" s="440">
        <v>1906458</v>
      </c>
      <c r="R28" s="441">
        <v>186998</v>
      </c>
      <c r="S28" s="441">
        <v>213698</v>
      </c>
      <c r="T28" s="441">
        <v>280231</v>
      </c>
      <c r="U28" s="441">
        <v>179870</v>
      </c>
      <c r="V28" s="441">
        <v>161712</v>
      </c>
      <c r="W28" s="441">
        <v>187922</v>
      </c>
      <c r="X28" s="441">
        <v>176547</v>
      </c>
      <c r="Y28" s="441">
        <v>165578</v>
      </c>
      <c r="Z28" s="441">
        <v>203188</v>
      </c>
      <c r="AA28" s="441">
        <v>190835</v>
      </c>
      <c r="AB28" s="441">
        <v>197369</v>
      </c>
      <c r="AC28" s="441">
        <v>160861</v>
      </c>
      <c r="AD28" s="433">
        <v>1210431</v>
      </c>
      <c r="AE28" s="498">
        <v>2304809</v>
      </c>
      <c r="AF28" s="443">
        <v>135163</v>
      </c>
      <c r="AG28" s="441">
        <v>116983</v>
      </c>
      <c r="AH28" s="441">
        <v>153834</v>
      </c>
      <c r="AI28" s="441">
        <v>127740</v>
      </c>
      <c r="AJ28" s="441">
        <v>128486</v>
      </c>
      <c r="AK28" s="441">
        <v>161389</v>
      </c>
      <c r="AL28" s="441">
        <v>186112</v>
      </c>
      <c r="AM28" s="441">
        <v>149636</v>
      </c>
      <c r="AN28" s="441">
        <v>185346</v>
      </c>
      <c r="AO28" s="441">
        <v>194297</v>
      </c>
      <c r="AP28" s="441">
        <v>174560</v>
      </c>
      <c r="AQ28" s="441">
        <v>136717</v>
      </c>
      <c r="AR28" s="433">
        <v>823595</v>
      </c>
      <c r="AS28" s="444">
        <v>1850263</v>
      </c>
      <c r="AT28" s="445">
        <v>170429</v>
      </c>
      <c r="AU28" s="446">
        <v>177968</v>
      </c>
      <c r="AV28" s="445">
        <v>208956</v>
      </c>
      <c r="AW28" s="446">
        <v>164669</v>
      </c>
      <c r="AX28" s="446">
        <v>147080</v>
      </c>
      <c r="AY28" s="447">
        <v>179925</v>
      </c>
      <c r="AZ28" s="1547"/>
      <c r="BA28" s="433">
        <v>1049027</v>
      </c>
      <c r="BB28" s="1544"/>
    </row>
    <row r="29" spans="2:54" ht="33" customHeight="1" thickBot="1">
      <c r="B29" s="1518"/>
      <c r="C29" s="1518"/>
      <c r="D29" s="454">
        <v>-0.20405552584496434</v>
      </c>
      <c r="E29" s="449">
        <v>2.8455350134065043</v>
      </c>
      <c r="F29" s="450">
        <v>9.3969344218370168</v>
      </c>
      <c r="G29" s="451">
        <v>4.5104387679824498</v>
      </c>
      <c r="H29" s="452">
        <v>-4.8449883639559204</v>
      </c>
      <c r="I29" s="453">
        <v>-2.1377119089268177</v>
      </c>
      <c r="J29" s="454">
        <v>3.6396504868316839</v>
      </c>
      <c r="K29" s="455">
        <v>2.4935242952316656</v>
      </c>
      <c r="L29" s="454">
        <v>-16.424221921515553</v>
      </c>
      <c r="M29" s="455">
        <v>-7.7880860731978743</v>
      </c>
      <c r="N29" s="454">
        <v>15.032110612545097</v>
      </c>
      <c r="O29" s="455">
        <v>-2.2222448901999172</v>
      </c>
      <c r="P29" s="454">
        <v>-18.108406870780641</v>
      </c>
      <c r="Q29" s="456">
        <v>-9.5955538905828348</v>
      </c>
      <c r="R29" s="457">
        <v>17.759893196302173</v>
      </c>
      <c r="S29" s="457">
        <v>38.315857605177996</v>
      </c>
      <c r="T29" s="457">
        <v>23.164385608677691</v>
      </c>
      <c r="U29" s="457">
        <v>18.688468340063878</v>
      </c>
      <c r="V29" s="457">
        <v>31.419748069890289</v>
      </c>
      <c r="W29" s="457">
        <v>35.436350925745757</v>
      </c>
      <c r="X29" s="457">
        <v>14.087510581788337</v>
      </c>
      <c r="Y29" s="457">
        <v>33.529568309932984</v>
      </c>
      <c r="Z29" s="457">
        <v>15.819534300453157</v>
      </c>
      <c r="AA29" s="457">
        <v>8.9862935465448288</v>
      </c>
      <c r="AB29" s="457">
        <v>14.442022010645815</v>
      </c>
      <c r="AC29" s="457">
        <v>6.8559851202338251</v>
      </c>
      <c r="AD29" s="454">
        <v>26.856555362601966</v>
      </c>
      <c r="AE29" s="499">
        <v>20.894821706011896</v>
      </c>
      <c r="AF29" s="459">
        <v>-27.719547802650297</v>
      </c>
      <c r="AG29" s="457">
        <v>-45.257793708878893</v>
      </c>
      <c r="AH29" s="457">
        <v>-45.104574440372403</v>
      </c>
      <c r="AI29" s="457">
        <v>-28.982042586312346</v>
      </c>
      <c r="AJ29" s="457">
        <v>-20.546403482734746</v>
      </c>
      <c r="AK29" s="457">
        <v>-14.119155819967858</v>
      </c>
      <c r="AL29" s="457">
        <v>5.4178207502817912</v>
      </c>
      <c r="AM29" s="457">
        <v>-9.6280906883764743</v>
      </c>
      <c r="AN29" s="457">
        <v>-8.7810303758095927</v>
      </c>
      <c r="AO29" s="457">
        <v>1.8141326276626302</v>
      </c>
      <c r="AP29" s="457">
        <v>-11.556526100856772</v>
      </c>
      <c r="AQ29" s="457">
        <v>-15.009231572599944</v>
      </c>
      <c r="AR29" s="454">
        <v>-31.958533778464044</v>
      </c>
      <c r="AS29" s="460">
        <v>-19.721634200491238</v>
      </c>
      <c r="AT29" s="461">
        <v>26.091459940960178</v>
      </c>
      <c r="AU29" s="462">
        <v>52.131506287238324</v>
      </c>
      <c r="AV29" s="461">
        <v>35.832130738328345</v>
      </c>
      <c r="AW29" s="462">
        <v>28.909503679348688</v>
      </c>
      <c r="AX29" s="462">
        <v>14.471615584577307</v>
      </c>
      <c r="AY29" s="463">
        <v>11.48529329756056</v>
      </c>
      <c r="AZ29" s="1524"/>
      <c r="BA29" s="454">
        <v>27.37170575343464</v>
      </c>
      <c r="BB29" s="1520"/>
    </row>
    <row r="30" spans="2:54" ht="36" customHeight="1">
      <c r="B30" s="1518"/>
      <c r="C30" s="1545" t="s">
        <v>191</v>
      </c>
      <c r="D30" s="433">
        <v>3868389</v>
      </c>
      <c r="E30" s="434">
        <v>7943378</v>
      </c>
      <c r="F30" s="435">
        <v>3899874</v>
      </c>
      <c r="G30" s="436">
        <v>8054063</v>
      </c>
      <c r="H30" s="437">
        <v>4039874</v>
      </c>
      <c r="I30" s="438">
        <v>8311707</v>
      </c>
      <c r="J30" s="433">
        <v>4099850</v>
      </c>
      <c r="K30" s="439">
        <v>8403229</v>
      </c>
      <c r="L30" s="433">
        <v>3151586</v>
      </c>
      <c r="M30" s="439">
        <v>7371700</v>
      </c>
      <c r="N30" s="433">
        <v>4302052</v>
      </c>
      <c r="O30" s="439">
        <v>8386739</v>
      </c>
      <c r="P30" s="433">
        <v>4183638</v>
      </c>
      <c r="Q30" s="440">
        <v>8576789</v>
      </c>
      <c r="R30" s="441">
        <v>608849</v>
      </c>
      <c r="S30" s="441">
        <v>642678</v>
      </c>
      <c r="T30" s="441">
        <v>736508</v>
      </c>
      <c r="U30" s="441">
        <v>695493</v>
      </c>
      <c r="V30" s="441">
        <v>745003</v>
      </c>
      <c r="W30" s="441">
        <v>780879</v>
      </c>
      <c r="X30" s="441">
        <v>741798</v>
      </c>
      <c r="Y30" s="441">
        <v>757602</v>
      </c>
      <c r="Z30" s="441">
        <v>800277</v>
      </c>
      <c r="AA30" s="441">
        <v>779473</v>
      </c>
      <c r="AB30" s="441">
        <v>788892</v>
      </c>
      <c r="AC30" s="441">
        <v>850778</v>
      </c>
      <c r="AD30" s="433">
        <v>4209410</v>
      </c>
      <c r="AE30" s="498">
        <v>8928230</v>
      </c>
      <c r="AF30" s="443">
        <v>695998</v>
      </c>
      <c r="AG30" s="441">
        <v>636665</v>
      </c>
      <c r="AH30" s="441">
        <v>787388</v>
      </c>
      <c r="AI30" s="441">
        <v>707209</v>
      </c>
      <c r="AJ30" s="441">
        <v>760004</v>
      </c>
      <c r="AK30" s="441">
        <v>751582</v>
      </c>
      <c r="AL30" s="441">
        <v>738793</v>
      </c>
      <c r="AM30" s="441">
        <v>739052</v>
      </c>
      <c r="AN30" s="441">
        <v>737965</v>
      </c>
      <c r="AO30" s="441">
        <v>779948</v>
      </c>
      <c r="AP30" s="441">
        <v>809788</v>
      </c>
      <c r="AQ30" s="441">
        <v>826825</v>
      </c>
      <c r="AR30" s="433">
        <v>4338846</v>
      </c>
      <c r="AS30" s="444">
        <v>8971217</v>
      </c>
      <c r="AT30" s="445">
        <v>676315</v>
      </c>
      <c r="AU30" s="446">
        <v>647249</v>
      </c>
      <c r="AV30" s="445">
        <v>834467</v>
      </c>
      <c r="AW30" s="446">
        <v>772049</v>
      </c>
      <c r="AX30" s="446">
        <v>808452</v>
      </c>
      <c r="AY30" s="447">
        <v>757321</v>
      </c>
      <c r="AZ30" s="1547"/>
      <c r="BA30" s="433">
        <v>4495853</v>
      </c>
      <c r="BB30" s="1544" t="s">
        <v>217</v>
      </c>
    </row>
    <row r="31" spans="2:54" ht="27" customHeight="1" thickBot="1">
      <c r="B31" s="1543"/>
      <c r="C31" s="1546"/>
      <c r="D31" s="454">
        <v>-0.69552350761125581</v>
      </c>
      <c r="E31" s="449">
        <v>-0.47905097891228365</v>
      </c>
      <c r="F31" s="450">
        <v>0.81390470296550177</v>
      </c>
      <c r="G31" s="451">
        <v>1.3934248124664208</v>
      </c>
      <c r="H31" s="452">
        <v>3.5898595698220106</v>
      </c>
      <c r="I31" s="453">
        <v>3.1989320172936146</v>
      </c>
      <c r="J31" s="500">
        <v>1.4846007573503499</v>
      </c>
      <c r="K31" s="501">
        <v>1.1011215866969337</v>
      </c>
      <c r="L31" s="500">
        <v>-23.129236435479356</v>
      </c>
      <c r="M31" s="501">
        <v>-12.275388425092302</v>
      </c>
      <c r="N31" s="500">
        <v>36.50435050796645</v>
      </c>
      <c r="O31" s="501">
        <v>13.769401901867951</v>
      </c>
      <c r="P31" s="500">
        <v>-2.7525004346762927</v>
      </c>
      <c r="Q31" s="502">
        <v>2.2660774348647266</v>
      </c>
      <c r="R31" s="457">
        <v>-8.7400454764156734</v>
      </c>
      <c r="S31" s="457">
        <v>3.5975884970017376</v>
      </c>
      <c r="T31" s="457">
        <v>-3.8046700921323122</v>
      </c>
      <c r="U31" s="457">
        <v>1.6640623058606252</v>
      </c>
      <c r="V31" s="457">
        <v>7.0526582002005966</v>
      </c>
      <c r="W31" s="457">
        <v>4.0547671397161764</v>
      </c>
      <c r="X31" s="457">
        <v>3.313045779306691</v>
      </c>
      <c r="Y31" s="457">
        <v>5.2185543042135834</v>
      </c>
      <c r="Z31" s="457">
        <v>9.2377706282137098</v>
      </c>
      <c r="AA31" s="457">
        <v>4.8163398130318171</v>
      </c>
      <c r="AB31" s="457">
        <v>10.853931005409962</v>
      </c>
      <c r="AC31" s="457">
        <v>10.89288809930045</v>
      </c>
      <c r="AD31" s="500">
        <v>0.61601888117471049</v>
      </c>
      <c r="AE31" s="503">
        <v>4.0975824402349303</v>
      </c>
      <c r="AF31" s="459">
        <v>14.313729676816408</v>
      </c>
      <c r="AG31" s="457">
        <v>-0.93561628062576574</v>
      </c>
      <c r="AH31" s="457">
        <v>6.9082752665279941</v>
      </c>
      <c r="AI31" s="457">
        <v>1.6845604484876162</v>
      </c>
      <c r="AJ31" s="457">
        <v>2.0135489387291159</v>
      </c>
      <c r="AK31" s="457">
        <v>-3.7517976536697688</v>
      </c>
      <c r="AL31" s="457">
        <v>-0.40509680532974812</v>
      </c>
      <c r="AM31" s="457">
        <v>-2.44851518343404</v>
      </c>
      <c r="AN31" s="457">
        <v>-7.7863039922426793</v>
      </c>
      <c r="AO31" s="457">
        <v>6.0938608521382776E-2</v>
      </c>
      <c r="AP31" s="457">
        <v>2.6487782865081613</v>
      </c>
      <c r="AQ31" s="457">
        <v>-2.815423059834643</v>
      </c>
      <c r="AR31" s="500">
        <v>3.0749202382281453</v>
      </c>
      <c r="AS31" s="504">
        <v>0.4814728115203053</v>
      </c>
      <c r="AT31" s="505">
        <v>-2.8280253678889835</v>
      </c>
      <c r="AU31" s="506">
        <v>1.662412728829139</v>
      </c>
      <c r="AV31" s="507">
        <v>5.9791360803060201</v>
      </c>
      <c r="AW31" s="506">
        <v>9.1684353564504875</v>
      </c>
      <c r="AX31" s="506">
        <v>6.374703291035317</v>
      </c>
      <c r="AY31" s="508">
        <v>0.76358933556153374</v>
      </c>
      <c r="AZ31" s="1524"/>
      <c r="BA31" s="500">
        <v>3.6186350011039821</v>
      </c>
      <c r="BB31" s="1520"/>
    </row>
    <row r="32" spans="2:54" ht="27.75" customHeight="1">
      <c r="AE32" s="23"/>
      <c r="AS32" s="23"/>
    </row>
    <row r="33" spans="31:45" ht="27.75" customHeight="1">
      <c r="AE33" s="23"/>
      <c r="AS33" s="23"/>
    </row>
    <row r="34" spans="31:45">
      <c r="AE34" s="23"/>
      <c r="AS34" s="23"/>
    </row>
    <row r="35" spans="31:45">
      <c r="AE35" s="23"/>
      <c r="AS35" s="23"/>
    </row>
    <row r="36" spans="31:45">
      <c r="AE36" s="23"/>
      <c r="AS36" s="23"/>
    </row>
    <row r="37" spans="31:45">
      <c r="AE37" s="23"/>
      <c r="AS37" s="23"/>
    </row>
    <row r="38" spans="31:45">
      <c r="AE38" s="23"/>
      <c r="AS38" s="23"/>
    </row>
    <row r="39" spans="31:45">
      <c r="AE39" s="23"/>
      <c r="AS39" s="23"/>
    </row>
    <row r="40" spans="31:45">
      <c r="AE40" s="23"/>
      <c r="AS40" s="23"/>
    </row>
    <row r="41" spans="31:45">
      <c r="AE41" s="23"/>
      <c r="AS41" s="23"/>
    </row>
    <row r="42" spans="31:45">
      <c r="AE42" s="23"/>
      <c r="AS42" s="23"/>
    </row>
    <row r="43" spans="31:45">
      <c r="AE43" s="23"/>
      <c r="AS43" s="23"/>
    </row>
    <row r="44" spans="31:45">
      <c r="AE44" s="23"/>
      <c r="AS44" s="23"/>
    </row>
    <row r="45" spans="31:45">
      <c r="AE45" s="23"/>
      <c r="AS45" s="23"/>
    </row>
    <row r="46" spans="31:45">
      <c r="AE46" s="23"/>
      <c r="AS46" s="23"/>
    </row>
    <row r="47" spans="31:45">
      <c r="AE47" s="23"/>
      <c r="AS47" s="23"/>
    </row>
    <row r="48" spans="31:45">
      <c r="AE48" s="23"/>
      <c r="AS48" s="23"/>
    </row>
    <row r="49" spans="31:45">
      <c r="AE49" s="23"/>
      <c r="AS49" s="23"/>
    </row>
    <row r="50" spans="31:45">
      <c r="AE50" s="23"/>
      <c r="AS50" s="23"/>
    </row>
    <row r="51" spans="31:45">
      <c r="AE51" s="23"/>
      <c r="AS51" s="23"/>
    </row>
    <row r="52" spans="31:45">
      <c r="AE52" s="23"/>
      <c r="AS52" s="23"/>
    </row>
    <row r="53" spans="31:45">
      <c r="AE53" s="23"/>
      <c r="AS53" s="23"/>
    </row>
    <row r="54" spans="31:45">
      <c r="AE54" s="23"/>
      <c r="AS54" s="23"/>
    </row>
    <row r="55" spans="31:45">
      <c r="AE55" s="23"/>
      <c r="AS55" s="23"/>
    </row>
    <row r="56" spans="31:45">
      <c r="AE56" s="23"/>
      <c r="AS56" s="23"/>
    </row>
    <row r="57" spans="31:45">
      <c r="AE57" s="23"/>
      <c r="AS57" s="23"/>
    </row>
    <row r="58" spans="31:45">
      <c r="AE58" s="23"/>
      <c r="AS58" s="23"/>
    </row>
    <row r="59" spans="31:45">
      <c r="AE59" s="23"/>
      <c r="AS59" s="23"/>
    </row>
  </sheetData>
  <sheetProtection formatColumns="0"/>
  <mergeCells count="41">
    <mergeCell ref="B26:B31"/>
    <mergeCell ref="C26:C27"/>
    <mergeCell ref="BB26:BB27"/>
    <mergeCell ref="C28:C29"/>
    <mergeCell ref="BB28:BB29"/>
    <mergeCell ref="C30:C31"/>
    <mergeCell ref="BB30:BB31"/>
    <mergeCell ref="AZ26:AZ27"/>
    <mergeCell ref="AZ28:AZ29"/>
    <mergeCell ref="AZ30:AZ31"/>
    <mergeCell ref="B19:B24"/>
    <mergeCell ref="C19:C20"/>
    <mergeCell ref="BB19:BB20"/>
    <mergeCell ref="C21:C22"/>
    <mergeCell ref="BB21:BB22"/>
    <mergeCell ref="C23:C24"/>
    <mergeCell ref="BB23:BB24"/>
    <mergeCell ref="AZ19:AZ20"/>
    <mergeCell ref="AZ21:AZ22"/>
    <mergeCell ref="AZ23:AZ24"/>
    <mergeCell ref="B12:B17"/>
    <mergeCell ref="C12:C13"/>
    <mergeCell ref="BB12:BB13"/>
    <mergeCell ref="C14:C15"/>
    <mergeCell ref="BB14:BB15"/>
    <mergeCell ref="C16:C17"/>
    <mergeCell ref="BB16:BB17"/>
    <mergeCell ref="AZ12:AZ13"/>
    <mergeCell ref="AZ14:AZ15"/>
    <mergeCell ref="AZ16:AZ17"/>
    <mergeCell ref="B3:C3"/>
    <mergeCell ref="B5:B10"/>
    <mergeCell ref="C5:C6"/>
    <mergeCell ref="BB5:BB6"/>
    <mergeCell ref="C7:C8"/>
    <mergeCell ref="BB7:BB8"/>
    <mergeCell ref="C9:C10"/>
    <mergeCell ref="BB9:BB10"/>
    <mergeCell ref="AZ5:AZ6"/>
    <mergeCell ref="AZ7:AZ8"/>
    <mergeCell ref="AZ9:AZ10"/>
  </mergeCells>
  <phoneticPr fontId="2"/>
  <pageMargins left="0.7" right="0.7" top="0.75" bottom="0.75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G61"/>
  <sheetViews>
    <sheetView view="pageBreakPreview" zoomScaleNormal="99" zoomScaleSheetLayoutView="100" workbookViewId="0">
      <pane xSplit="3" topLeftCell="D1" activePane="topRight" state="frozen"/>
      <selection activeCell="BZ1" sqref="BZ1:BZ1048576"/>
      <selection pane="topRight" activeCell="D1" sqref="D1"/>
    </sheetView>
  </sheetViews>
  <sheetFormatPr defaultColWidth="8.25" defaultRowHeight="14.25" outlineLevelCol="1"/>
  <cols>
    <col min="1" max="1" width="5" style="23" customWidth="1"/>
    <col min="2" max="2" width="3.625" style="23" customWidth="1"/>
    <col min="3" max="3" width="25.5" style="24" customWidth="1"/>
    <col min="4" max="17" width="12.625" style="23" customWidth="1"/>
    <col min="18" max="41" width="8.625" style="23" hidden="1" customWidth="1" outlineLevel="1"/>
    <col min="42" max="42" width="12.625" style="23" customWidth="1" collapsed="1"/>
    <col min="43" max="43" width="12.625" style="23" customWidth="1"/>
    <col min="44" max="44" width="8.625" style="107" hidden="1" customWidth="1" outlineLevel="1"/>
    <col min="45" max="45" width="8.625" style="23" hidden="1" customWidth="1" outlineLevel="1"/>
    <col min="46" max="46" width="8.625" style="107" hidden="1" customWidth="1" outlineLevel="1"/>
    <col min="47" max="47" width="8.625" style="23" hidden="1" customWidth="1" outlineLevel="1"/>
    <col min="48" max="48" width="8.625" style="107" hidden="1" customWidth="1" outlineLevel="1"/>
    <col min="49" max="49" width="8.625" style="23" hidden="1" customWidth="1" outlineLevel="1"/>
    <col min="50" max="50" width="8.625" style="107" hidden="1" customWidth="1" outlineLevel="1"/>
    <col min="51" max="51" width="8.625" style="23" hidden="1" customWidth="1" outlineLevel="1"/>
    <col min="52" max="52" width="8.625" style="107" hidden="1" customWidth="1" outlineLevel="1"/>
    <col min="53" max="53" width="8.625" style="23" hidden="1" customWidth="1" outlineLevel="1"/>
    <col min="54" max="54" width="8.625" style="107" hidden="1" customWidth="1" outlineLevel="1"/>
    <col min="55" max="55" width="8.625" style="23" hidden="1" customWidth="1" outlineLevel="1"/>
    <col min="56" max="56" width="8.625" style="107" hidden="1" customWidth="1" outlineLevel="1"/>
    <col min="57" max="57" width="8.625" style="23" hidden="1" customWidth="1" outlineLevel="1"/>
    <col min="58" max="58" width="8.625" style="107" hidden="1" customWidth="1" outlineLevel="1"/>
    <col min="59" max="59" width="8.625" style="23" hidden="1" customWidth="1" outlineLevel="1"/>
    <col min="60" max="60" width="8.625" style="107" hidden="1" customWidth="1" outlineLevel="1"/>
    <col min="61" max="61" width="8.625" style="23" hidden="1" customWidth="1" outlineLevel="1"/>
    <col min="62" max="62" width="8.625" style="107" hidden="1" customWidth="1" outlineLevel="1"/>
    <col min="63" max="63" width="8.625" style="23" hidden="1" customWidth="1" outlineLevel="1"/>
    <col min="64" max="64" width="8.625" style="107" hidden="1" customWidth="1" outlineLevel="1"/>
    <col min="65" max="65" width="8.625" style="23" hidden="1" customWidth="1" outlineLevel="1"/>
    <col min="66" max="66" width="8.625" style="107" hidden="1" customWidth="1" outlineLevel="1"/>
    <col min="67" max="67" width="8.625" style="23" hidden="1" customWidth="1" outlineLevel="1"/>
    <col min="68" max="68" width="12.625" style="23" customWidth="1" collapsed="1"/>
    <col min="69" max="69" width="12.625" style="108" customWidth="1"/>
    <col min="70" max="70" width="8.625" style="107" customWidth="1"/>
    <col min="71" max="71" width="8.625" style="23" customWidth="1"/>
    <col min="72" max="72" width="8.625" style="107" customWidth="1"/>
    <col min="73" max="73" width="8.625" style="23" customWidth="1"/>
    <col min="74" max="74" width="8.625" style="107" customWidth="1"/>
    <col min="75" max="75" width="8.625" style="23" customWidth="1"/>
    <col min="76" max="76" width="8.625" style="107" customWidth="1"/>
    <col min="77" max="77" width="8.625" style="23" customWidth="1"/>
    <col min="78" max="78" width="8.625" style="107" customWidth="1"/>
    <col min="79" max="79" width="8.625" style="23" customWidth="1"/>
    <col min="80" max="80" width="8.625" style="107" customWidth="1"/>
    <col min="81" max="81" width="8.625" style="23" customWidth="1"/>
    <col min="82" max="82" width="55.625" style="23" customWidth="1"/>
    <col min="83" max="83" width="11.375" style="406" customWidth="1"/>
    <col min="84" max="84" width="8.25" style="406" customWidth="1"/>
    <col min="85" max="85" width="55.625" style="23" customWidth="1"/>
    <col min="86" max="86" width="8.25" style="23" customWidth="1"/>
    <col min="87" max="16384" width="8.25" style="23"/>
  </cols>
  <sheetData>
    <row r="1" spans="2:85" ht="18">
      <c r="C1" s="26" t="s">
        <v>67</v>
      </c>
      <c r="CE1" s="23"/>
      <c r="CF1" s="23"/>
    </row>
    <row r="2" spans="2:85" ht="15" thickBot="1">
      <c r="H2" s="109"/>
      <c r="I2" s="109"/>
      <c r="J2" s="109"/>
      <c r="K2" s="109"/>
      <c r="L2" s="15"/>
      <c r="M2" s="15"/>
      <c r="N2" s="15"/>
      <c r="O2" s="15"/>
      <c r="P2" s="10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10"/>
      <c r="AI2" s="15"/>
      <c r="AJ2" s="15"/>
      <c r="AK2" s="15"/>
      <c r="AL2" s="15"/>
      <c r="AM2" s="15"/>
      <c r="AN2" s="15"/>
      <c r="AO2" s="15"/>
      <c r="AP2" s="109"/>
      <c r="AQ2" s="15"/>
      <c r="AR2" s="111"/>
      <c r="AS2" s="15"/>
      <c r="AT2" s="111"/>
      <c r="AU2" s="15"/>
      <c r="AV2" s="111"/>
      <c r="AW2" s="15"/>
      <c r="AX2" s="111"/>
      <c r="AY2" s="15"/>
      <c r="AZ2" s="111"/>
      <c r="BA2" s="15"/>
      <c r="BB2" s="111"/>
      <c r="BC2" s="15"/>
      <c r="BD2" s="111"/>
      <c r="BE2" s="15"/>
      <c r="BF2" s="111"/>
      <c r="BG2" s="15"/>
      <c r="BH2" s="111"/>
      <c r="BI2" s="15"/>
      <c r="BJ2" s="111"/>
      <c r="BK2" s="15"/>
      <c r="BL2" s="111"/>
      <c r="BM2" s="15"/>
      <c r="BN2" s="111"/>
      <c r="BO2" s="15"/>
      <c r="BP2" s="15"/>
      <c r="BQ2" s="111"/>
      <c r="BR2" s="111"/>
      <c r="BS2" s="15"/>
      <c r="BT2" s="111"/>
      <c r="BU2" s="15"/>
      <c r="BV2" s="111"/>
      <c r="BW2" s="15"/>
      <c r="BX2" s="111"/>
      <c r="BY2" s="15"/>
      <c r="BZ2" s="111"/>
      <c r="CA2" s="15"/>
      <c r="CB2" s="111"/>
      <c r="CC2" s="15"/>
      <c r="CD2" s="112"/>
      <c r="CE2" s="15"/>
      <c r="CF2" s="113"/>
      <c r="CG2" s="113" t="s">
        <v>68</v>
      </c>
    </row>
    <row r="3" spans="2:85" ht="15" thickBot="1">
      <c r="B3" s="27"/>
      <c r="C3" s="28"/>
      <c r="D3" s="114" t="s">
        <v>16</v>
      </c>
      <c r="E3" s="115">
        <v>2016</v>
      </c>
      <c r="F3" s="116" t="s">
        <v>17</v>
      </c>
      <c r="G3" s="117">
        <v>2017</v>
      </c>
      <c r="H3" s="118" t="s">
        <v>18</v>
      </c>
      <c r="I3" s="119">
        <v>2018</v>
      </c>
      <c r="J3" s="120" t="s">
        <v>19</v>
      </c>
      <c r="K3" s="121">
        <v>2019</v>
      </c>
      <c r="L3" s="122" t="s">
        <v>20</v>
      </c>
      <c r="M3" s="123">
        <v>2020</v>
      </c>
      <c r="N3" s="124" t="s">
        <v>21</v>
      </c>
      <c r="O3" s="125">
        <v>2021</v>
      </c>
      <c r="P3" s="120" t="s">
        <v>22</v>
      </c>
      <c r="Q3" s="126">
        <v>2022</v>
      </c>
      <c r="R3" s="1572" t="s">
        <v>23</v>
      </c>
      <c r="S3" s="1573"/>
      <c r="T3" s="1566" t="s">
        <v>24</v>
      </c>
      <c r="U3" s="1567"/>
      <c r="V3" s="1566" t="s">
        <v>25</v>
      </c>
      <c r="W3" s="1567"/>
      <c r="X3" s="1566" t="s">
        <v>26</v>
      </c>
      <c r="Y3" s="1567"/>
      <c r="Z3" s="1566" t="s">
        <v>27</v>
      </c>
      <c r="AA3" s="1567"/>
      <c r="AB3" s="1566" t="s">
        <v>28</v>
      </c>
      <c r="AC3" s="1567"/>
      <c r="AD3" s="1566" t="s">
        <v>29</v>
      </c>
      <c r="AE3" s="1567"/>
      <c r="AF3" s="1566" t="s">
        <v>30</v>
      </c>
      <c r="AG3" s="1567"/>
      <c r="AH3" s="1566" t="s">
        <v>31</v>
      </c>
      <c r="AI3" s="1567"/>
      <c r="AJ3" s="1566" t="s">
        <v>32</v>
      </c>
      <c r="AK3" s="1567"/>
      <c r="AL3" s="1566" t="s">
        <v>33</v>
      </c>
      <c r="AM3" s="1567"/>
      <c r="AN3" s="1566" t="s">
        <v>34</v>
      </c>
      <c r="AO3" s="1567"/>
      <c r="AP3" s="120" t="s">
        <v>35</v>
      </c>
      <c r="AQ3" s="127">
        <v>2023</v>
      </c>
      <c r="AR3" s="1566" t="s">
        <v>36</v>
      </c>
      <c r="AS3" s="1567"/>
      <c r="AT3" s="1566" t="s">
        <v>37</v>
      </c>
      <c r="AU3" s="1567"/>
      <c r="AV3" s="1566" t="s">
        <v>38</v>
      </c>
      <c r="AW3" s="1567"/>
      <c r="AX3" s="1566" t="s">
        <v>39</v>
      </c>
      <c r="AY3" s="1567"/>
      <c r="AZ3" s="1566" t="s">
        <v>40</v>
      </c>
      <c r="BA3" s="1567"/>
      <c r="BB3" s="1566" t="s">
        <v>41</v>
      </c>
      <c r="BC3" s="1567"/>
      <c r="BD3" s="1566" t="s">
        <v>42</v>
      </c>
      <c r="BE3" s="1567"/>
      <c r="BF3" s="1566" t="s">
        <v>43</v>
      </c>
      <c r="BG3" s="1567"/>
      <c r="BH3" s="1566" t="s">
        <v>44</v>
      </c>
      <c r="BI3" s="1567"/>
      <c r="BJ3" s="1566" t="s">
        <v>45</v>
      </c>
      <c r="BK3" s="1567"/>
      <c r="BL3" s="1566" t="s">
        <v>46</v>
      </c>
      <c r="BM3" s="1567"/>
      <c r="BN3" s="1566" t="s">
        <v>47</v>
      </c>
      <c r="BO3" s="1567"/>
      <c r="BP3" s="120" t="s">
        <v>48</v>
      </c>
      <c r="BQ3" s="128">
        <v>2024</v>
      </c>
      <c r="BR3" s="1571" t="s">
        <v>49</v>
      </c>
      <c r="BS3" s="1567"/>
      <c r="BT3" s="1566" t="s">
        <v>50</v>
      </c>
      <c r="BU3" s="1567"/>
      <c r="BV3" s="1566" t="s">
        <v>51</v>
      </c>
      <c r="BW3" s="1567"/>
      <c r="BX3" s="1566" t="s">
        <v>52</v>
      </c>
      <c r="BY3" s="1567"/>
      <c r="BZ3" s="1566" t="s">
        <v>53</v>
      </c>
      <c r="CA3" s="1567"/>
      <c r="CB3" s="1564" t="s">
        <v>69</v>
      </c>
      <c r="CC3" s="1565"/>
      <c r="CD3" s="129" t="s">
        <v>70</v>
      </c>
      <c r="CE3" s="1551" t="s">
        <v>71</v>
      </c>
      <c r="CF3" s="1552"/>
      <c r="CG3" s="130" t="s">
        <v>72</v>
      </c>
    </row>
    <row r="4" spans="2:85" ht="35.1" customHeight="1" thickTop="1" thickBot="1">
      <c r="B4" s="29" t="s">
        <v>60</v>
      </c>
      <c r="C4" s="30"/>
      <c r="D4" s="131">
        <v>4511777</v>
      </c>
      <c r="E4" s="132">
        <v>9223727</v>
      </c>
      <c r="F4" s="133">
        <v>4622238</v>
      </c>
      <c r="G4" s="134">
        <v>9383780</v>
      </c>
      <c r="H4" s="133">
        <v>4681201</v>
      </c>
      <c r="I4" s="134">
        <v>9541748</v>
      </c>
      <c r="J4" s="131">
        <v>4787172</v>
      </c>
      <c r="K4" s="132">
        <v>9714253</v>
      </c>
      <c r="L4" s="135">
        <v>3771354</v>
      </c>
      <c r="M4" s="132">
        <v>8692168</v>
      </c>
      <c r="N4" s="131">
        <v>5004625</v>
      </c>
      <c r="O4" s="136">
        <v>9615157</v>
      </c>
      <c r="P4" s="131">
        <v>4699020</v>
      </c>
      <c r="Q4" s="137">
        <v>9567184</v>
      </c>
      <c r="R4" s="138">
        <v>709870</v>
      </c>
      <c r="S4" s="139">
        <v>-5.621846560881707</v>
      </c>
      <c r="T4" s="140">
        <v>773271</v>
      </c>
      <c r="U4" s="141">
        <v>10.256381008328347</v>
      </c>
      <c r="V4" s="140">
        <v>916205</v>
      </c>
      <c r="W4" s="141">
        <v>1.4588646458427235</v>
      </c>
      <c r="X4" s="140">
        <v>800863</v>
      </c>
      <c r="Y4" s="141">
        <v>4.8650793235110825</v>
      </c>
      <c r="Z4" s="140">
        <v>838478</v>
      </c>
      <c r="AA4" s="141">
        <v>10.113649197731746</v>
      </c>
      <c r="AB4" s="140">
        <v>898947</v>
      </c>
      <c r="AC4" s="141">
        <v>9.9870185643095084</v>
      </c>
      <c r="AD4" s="140">
        <v>859506</v>
      </c>
      <c r="AE4" s="141">
        <v>7.8184447909440706</v>
      </c>
      <c r="AF4" s="140">
        <v>853285</v>
      </c>
      <c r="AG4" s="141">
        <v>9.8112469387308607</v>
      </c>
      <c r="AH4" s="140">
        <v>920994</v>
      </c>
      <c r="AI4" s="141">
        <v>11.529919518710741</v>
      </c>
      <c r="AJ4" s="140">
        <v>890236</v>
      </c>
      <c r="AK4" s="141">
        <v>6.9515709904093512</v>
      </c>
      <c r="AL4" s="142">
        <v>905066</v>
      </c>
      <c r="AM4" s="143">
        <v>13.632665565158874</v>
      </c>
      <c r="AN4" s="140">
        <v>940674</v>
      </c>
      <c r="AO4" s="141">
        <v>12.078532203660444</v>
      </c>
      <c r="AP4" s="131">
        <v>4937634</v>
      </c>
      <c r="AQ4" s="144">
        <v>10307395</v>
      </c>
      <c r="AR4" s="145">
        <v>784527</v>
      </c>
      <c r="AS4" s="146">
        <v>10.516996069702913</v>
      </c>
      <c r="AT4" s="145">
        <v>719630</v>
      </c>
      <c r="AU4" s="146">
        <v>-6.9368953445816572</v>
      </c>
      <c r="AV4" s="145">
        <v>897251</v>
      </c>
      <c r="AW4" s="146">
        <v>-2.0687509891345286</v>
      </c>
      <c r="AX4" s="145">
        <v>797088</v>
      </c>
      <c r="AY4" s="146">
        <v>-0.47136651337369528</v>
      </c>
      <c r="AZ4" s="145">
        <v>840680</v>
      </c>
      <c r="BA4" s="146">
        <v>0.26261869721089681</v>
      </c>
      <c r="BB4" s="145">
        <v>853082</v>
      </c>
      <c r="BC4" s="146">
        <v>-5.1020805453491676</v>
      </c>
      <c r="BD4" s="145">
        <v>857969</v>
      </c>
      <c r="BE4" s="146">
        <v>-0.17882364986398613</v>
      </c>
      <c r="BF4" s="145">
        <v>826862</v>
      </c>
      <c r="BG4" s="146">
        <v>-3.096620707032244</v>
      </c>
      <c r="BH4" s="145">
        <v>853149</v>
      </c>
      <c r="BI4" s="146">
        <v>-7.3664975016123861</v>
      </c>
      <c r="BJ4" s="145">
        <v>903103</v>
      </c>
      <c r="BK4" s="146">
        <v>1.4453470765055698</v>
      </c>
      <c r="BL4" s="145">
        <v>920569</v>
      </c>
      <c r="BM4" s="146">
        <v>1.7129137543560233</v>
      </c>
      <c r="BN4" s="145">
        <v>905426</v>
      </c>
      <c r="BO4" s="146">
        <v>-3.7471004832705006</v>
      </c>
      <c r="BP4" s="131">
        <v>4892258</v>
      </c>
      <c r="BQ4" s="147">
        <v>10159336</v>
      </c>
      <c r="BR4" s="148">
        <v>785632</v>
      </c>
      <c r="BS4" s="146">
        <v>0.14084919958139608</v>
      </c>
      <c r="BT4" s="145">
        <v>761717</v>
      </c>
      <c r="BU4" s="146">
        <v>5.8484221058043602</v>
      </c>
      <c r="BV4" s="145">
        <v>968442</v>
      </c>
      <c r="BW4" s="146">
        <v>7.934346130569935</v>
      </c>
      <c r="BX4" s="145">
        <v>876864</v>
      </c>
      <c r="BY4" s="146">
        <v>10.008430687703225</v>
      </c>
      <c r="BZ4" s="145">
        <v>898721</v>
      </c>
      <c r="CA4" s="146">
        <v>6.9040538611600226</v>
      </c>
      <c r="CB4" s="149">
        <v>867906</v>
      </c>
      <c r="CC4" s="150">
        <v>1.7376993067489366</v>
      </c>
      <c r="CD4" s="1553" t="s">
        <v>202</v>
      </c>
      <c r="CE4" s="151">
        <v>5159282</v>
      </c>
      <c r="CF4" s="152">
        <v>5.458093174971566</v>
      </c>
      <c r="CG4" s="1577" t="s">
        <v>202</v>
      </c>
    </row>
    <row r="5" spans="2:85" ht="35.1" customHeight="1" thickTop="1" thickBot="1">
      <c r="B5" s="22" t="s">
        <v>62</v>
      </c>
      <c r="C5" s="31"/>
      <c r="D5" s="153">
        <v>3725959</v>
      </c>
      <c r="E5" s="154">
        <v>7642876</v>
      </c>
      <c r="F5" s="155">
        <v>3756330</v>
      </c>
      <c r="G5" s="156">
        <v>7750619</v>
      </c>
      <c r="H5" s="155">
        <v>3882259</v>
      </c>
      <c r="I5" s="156">
        <v>7977439</v>
      </c>
      <c r="J5" s="153">
        <v>3955779</v>
      </c>
      <c r="K5" s="154">
        <v>8104084</v>
      </c>
      <c r="L5" s="157">
        <v>3060765</v>
      </c>
      <c r="M5" s="154">
        <v>7187947</v>
      </c>
      <c r="N5" s="153">
        <v>4188762</v>
      </c>
      <c r="O5" s="158">
        <v>8139021</v>
      </c>
      <c r="P5" s="153">
        <v>4039486</v>
      </c>
      <c r="Q5" s="159">
        <v>8278052</v>
      </c>
      <c r="R5" s="160">
        <v>579652</v>
      </c>
      <c r="S5" s="161">
        <v>-9.6811388255238455</v>
      </c>
      <c r="T5" s="162">
        <v>617431</v>
      </c>
      <c r="U5" s="163">
        <v>2.9695226183031025</v>
      </c>
      <c r="V5" s="162">
        <v>708366</v>
      </c>
      <c r="W5" s="163">
        <v>-4.1770996083842249</v>
      </c>
      <c r="X5" s="162">
        <v>675537</v>
      </c>
      <c r="Y5" s="163">
        <v>2.2665445489845837</v>
      </c>
      <c r="Z5" s="162">
        <v>721524</v>
      </c>
      <c r="AA5" s="163">
        <v>6.9047978877559046</v>
      </c>
      <c r="AB5" s="162">
        <v>756909</v>
      </c>
      <c r="AC5" s="163">
        <v>4.6401094913215672</v>
      </c>
      <c r="AD5" s="162">
        <v>718328</v>
      </c>
      <c r="AE5" s="163">
        <v>3.6925404331733915</v>
      </c>
      <c r="AF5" s="162">
        <v>732859</v>
      </c>
      <c r="AG5" s="163">
        <v>5.5579081397492587</v>
      </c>
      <c r="AH5" s="162">
        <v>776748</v>
      </c>
      <c r="AI5" s="163">
        <v>10.003823766835197</v>
      </c>
      <c r="AJ5" s="162">
        <v>756240</v>
      </c>
      <c r="AK5" s="163">
        <v>5.230640784804848</v>
      </c>
      <c r="AL5" s="164">
        <v>765317</v>
      </c>
      <c r="AM5" s="165">
        <v>11.481152922291216</v>
      </c>
      <c r="AN5" s="162">
        <v>825514</v>
      </c>
      <c r="AO5" s="163">
        <v>11.512697102610204</v>
      </c>
      <c r="AP5" s="153">
        <v>4059419</v>
      </c>
      <c r="AQ5" s="166">
        <v>8634425</v>
      </c>
      <c r="AR5" s="167">
        <v>672102</v>
      </c>
      <c r="AS5" s="168">
        <v>15.949224707238145</v>
      </c>
      <c r="AT5" s="169">
        <v>615684</v>
      </c>
      <c r="AU5" s="168">
        <v>-0.28294659646178388</v>
      </c>
      <c r="AV5" s="169">
        <v>762877</v>
      </c>
      <c r="AW5" s="168">
        <v>7.6953156983819042</v>
      </c>
      <c r="AX5" s="169">
        <v>689141</v>
      </c>
      <c r="AY5" s="168">
        <v>2.0138053134025142</v>
      </c>
      <c r="AZ5" s="169">
        <v>738609</v>
      </c>
      <c r="BA5" s="168">
        <v>2.3679046019259289</v>
      </c>
      <c r="BB5" s="169">
        <v>731549</v>
      </c>
      <c r="BC5" s="168">
        <v>-3.350468814613123</v>
      </c>
      <c r="BD5" s="169">
        <v>717616</v>
      </c>
      <c r="BE5" s="168">
        <v>-9.911906538516746E-2</v>
      </c>
      <c r="BF5" s="169">
        <v>717357</v>
      </c>
      <c r="BG5" s="168">
        <v>-2.1152772907203143</v>
      </c>
      <c r="BH5" s="169">
        <v>717970</v>
      </c>
      <c r="BI5" s="168">
        <v>-7.5671903886459972</v>
      </c>
      <c r="BJ5" s="169">
        <v>759555</v>
      </c>
      <c r="BK5" s="168">
        <v>0.43835290384004111</v>
      </c>
      <c r="BL5" s="169">
        <v>790108</v>
      </c>
      <c r="BM5" s="168">
        <v>3.2393112919221636</v>
      </c>
      <c r="BN5" s="169">
        <v>804926</v>
      </c>
      <c r="BO5" s="168">
        <v>-2.4939613380269776</v>
      </c>
      <c r="BP5" s="153">
        <v>4209962</v>
      </c>
      <c r="BQ5" s="170">
        <v>8717494</v>
      </c>
      <c r="BR5" s="167">
        <v>659098</v>
      </c>
      <c r="BS5" s="168">
        <v>-1.9348253687684291</v>
      </c>
      <c r="BT5" s="169">
        <v>628430</v>
      </c>
      <c r="BU5" s="168">
        <v>2.0702178390213248</v>
      </c>
      <c r="BV5" s="169">
        <v>814105</v>
      </c>
      <c r="BW5" s="168">
        <v>6.7151061049159892</v>
      </c>
      <c r="BX5" s="169">
        <v>756190</v>
      </c>
      <c r="BY5" s="168">
        <v>9.7293587233962171</v>
      </c>
      <c r="BZ5" s="169">
        <v>792135</v>
      </c>
      <c r="CA5" s="168">
        <v>7.2468653915671126</v>
      </c>
      <c r="CB5" s="171">
        <v>740879</v>
      </c>
      <c r="CC5" s="172">
        <v>1.2753759488427932</v>
      </c>
      <c r="CD5" s="1554"/>
      <c r="CE5" s="173">
        <v>4390837</v>
      </c>
      <c r="CF5" s="174">
        <v>4.2963570692562172</v>
      </c>
      <c r="CG5" s="1578"/>
    </row>
    <row r="6" spans="2:85" ht="20.100000000000001" customHeight="1" thickBot="1">
      <c r="B6" s="32" t="s">
        <v>73</v>
      </c>
      <c r="C6" s="33"/>
      <c r="D6" s="175">
        <v>1369091</v>
      </c>
      <c r="E6" s="176">
        <v>2797542</v>
      </c>
      <c r="F6" s="177">
        <v>1333554</v>
      </c>
      <c r="G6" s="178">
        <v>2790506</v>
      </c>
      <c r="H6" s="179">
        <v>1371105</v>
      </c>
      <c r="I6" s="176">
        <v>2798221</v>
      </c>
      <c r="J6" s="175">
        <v>1337239</v>
      </c>
      <c r="K6" s="180">
        <v>2757160</v>
      </c>
      <c r="L6" s="181">
        <v>1018178</v>
      </c>
      <c r="M6" s="182">
        <v>2408072</v>
      </c>
      <c r="N6" s="183">
        <v>1471773</v>
      </c>
      <c r="O6" s="184">
        <v>2681219</v>
      </c>
      <c r="P6" s="175">
        <v>1223165</v>
      </c>
      <c r="Q6" s="185">
        <v>2445348</v>
      </c>
      <c r="R6" s="160">
        <v>158141</v>
      </c>
      <c r="S6" s="186">
        <v>-12.832031572971161</v>
      </c>
      <c r="T6" s="162">
        <v>180536</v>
      </c>
      <c r="U6" s="187">
        <v>-2.0625155963501811</v>
      </c>
      <c r="V6" s="162">
        <v>206231</v>
      </c>
      <c r="W6" s="187">
        <v>-8.1143096465472411</v>
      </c>
      <c r="X6" s="162">
        <v>215977</v>
      </c>
      <c r="Y6" s="187">
        <v>-1.3069087951306244</v>
      </c>
      <c r="Z6" s="162">
        <v>220403</v>
      </c>
      <c r="AA6" s="187">
        <v>3.4061639368874381</v>
      </c>
      <c r="AB6" s="162">
        <v>229103</v>
      </c>
      <c r="AC6" s="187">
        <v>13.991233089365764</v>
      </c>
      <c r="AD6" s="162">
        <v>224315</v>
      </c>
      <c r="AE6" s="187">
        <v>8.921972798034389</v>
      </c>
      <c r="AF6" s="162">
        <v>225326</v>
      </c>
      <c r="AG6" s="187">
        <v>15.909628699883754</v>
      </c>
      <c r="AH6" s="162">
        <v>237220</v>
      </c>
      <c r="AI6" s="187">
        <v>16.808808177896822</v>
      </c>
      <c r="AJ6" s="162">
        <v>229952</v>
      </c>
      <c r="AK6" s="187">
        <v>7.4025118751255263</v>
      </c>
      <c r="AL6" s="164">
        <v>232252</v>
      </c>
      <c r="AM6" s="188">
        <v>18.116258963535572</v>
      </c>
      <c r="AN6" s="162">
        <v>257577</v>
      </c>
      <c r="AO6" s="187">
        <v>23.819023492142847</v>
      </c>
      <c r="AP6" s="175">
        <v>1210391</v>
      </c>
      <c r="AQ6" s="189">
        <v>2617033</v>
      </c>
      <c r="AR6" s="169">
        <v>193327</v>
      </c>
      <c r="AS6" s="190">
        <v>22.249764450711723</v>
      </c>
      <c r="AT6" s="169">
        <v>214189</v>
      </c>
      <c r="AU6" s="190">
        <v>18.640603536136837</v>
      </c>
      <c r="AV6" s="169">
        <v>251243</v>
      </c>
      <c r="AW6" s="190">
        <v>21.8260106385558</v>
      </c>
      <c r="AX6" s="169">
        <v>249945</v>
      </c>
      <c r="AY6" s="190">
        <v>15.727600624140536</v>
      </c>
      <c r="AZ6" s="169">
        <v>253321</v>
      </c>
      <c r="BA6" s="190">
        <v>14.935368393352192</v>
      </c>
      <c r="BB6" s="169">
        <v>225398</v>
      </c>
      <c r="BC6" s="190">
        <v>-1.6171765537771279</v>
      </c>
      <c r="BD6" s="169">
        <v>213698</v>
      </c>
      <c r="BE6" s="190">
        <v>-4.7330762543744243</v>
      </c>
      <c r="BF6" s="169">
        <v>231634</v>
      </c>
      <c r="BG6" s="190">
        <v>2.7994993919920432</v>
      </c>
      <c r="BH6" s="169">
        <v>194221</v>
      </c>
      <c r="BI6" s="190">
        <v>-18.126211955147113</v>
      </c>
      <c r="BJ6" s="169">
        <v>217737</v>
      </c>
      <c r="BK6" s="190">
        <v>-5.3119781519621512</v>
      </c>
      <c r="BL6" s="169">
        <v>241662</v>
      </c>
      <c r="BM6" s="190">
        <v>4.0516335704321165</v>
      </c>
      <c r="BN6" s="169">
        <v>243612</v>
      </c>
      <c r="BO6" s="190">
        <v>-5.4216797307212943</v>
      </c>
      <c r="BP6" s="183">
        <v>1387423</v>
      </c>
      <c r="BQ6" s="191">
        <v>2729987</v>
      </c>
      <c r="BR6" s="167">
        <v>191186</v>
      </c>
      <c r="BS6" s="190">
        <v>-1.1074500716402866</v>
      </c>
      <c r="BT6" s="169">
        <v>200160</v>
      </c>
      <c r="BU6" s="190">
        <v>-6.5498228200327731</v>
      </c>
      <c r="BV6" s="169">
        <v>268239</v>
      </c>
      <c r="BW6" s="190">
        <v>6.7647655855088544</v>
      </c>
      <c r="BX6" s="169">
        <v>270365</v>
      </c>
      <c r="BY6" s="190">
        <v>8.1697973554181829</v>
      </c>
      <c r="BZ6" s="169">
        <v>280928</v>
      </c>
      <c r="CA6" s="190">
        <v>10.898030562014199</v>
      </c>
      <c r="CB6" s="171">
        <v>228104</v>
      </c>
      <c r="CC6" s="192">
        <v>1.2005430394236072</v>
      </c>
      <c r="CD6" s="1548" t="s">
        <v>213</v>
      </c>
      <c r="CE6" s="193">
        <v>1438982</v>
      </c>
      <c r="CF6" s="194">
        <v>3.716170194670255</v>
      </c>
      <c r="CG6" s="1579" t="s">
        <v>203</v>
      </c>
    </row>
    <row r="7" spans="2:85" ht="20.100000000000001" customHeight="1">
      <c r="B7" s="1559"/>
      <c r="C7" s="34" t="s">
        <v>74</v>
      </c>
      <c r="D7" s="195">
        <v>1197800</v>
      </c>
      <c r="E7" s="196">
        <v>2449629</v>
      </c>
      <c r="F7" s="197">
        <v>1155166</v>
      </c>
      <c r="G7" s="198">
        <v>2434516</v>
      </c>
      <c r="H7" s="199">
        <v>1189373</v>
      </c>
      <c r="I7" s="196">
        <v>2426735</v>
      </c>
      <c r="J7" s="195">
        <v>1152108</v>
      </c>
      <c r="K7" s="200">
        <v>2383348</v>
      </c>
      <c r="L7" s="201">
        <v>893775</v>
      </c>
      <c r="M7" s="202">
        <v>2112941</v>
      </c>
      <c r="N7" s="203">
        <v>1291879</v>
      </c>
      <c r="O7" s="204">
        <v>2332262</v>
      </c>
      <c r="P7" s="195">
        <v>1045697</v>
      </c>
      <c r="Q7" s="205">
        <v>2108460</v>
      </c>
      <c r="R7" s="206">
        <v>134392</v>
      </c>
      <c r="S7" s="207">
        <v>-14.848536688906208</v>
      </c>
      <c r="T7" s="208">
        <v>158709</v>
      </c>
      <c r="U7" s="209">
        <v>-2.3851845473500362</v>
      </c>
      <c r="V7" s="208">
        <v>176456</v>
      </c>
      <c r="W7" s="209">
        <v>-9.1266775844843409</v>
      </c>
      <c r="X7" s="208">
        <v>186310</v>
      </c>
      <c r="Y7" s="209">
        <v>0.72988754325260174</v>
      </c>
      <c r="Z7" s="208">
        <v>187204</v>
      </c>
      <c r="AA7" s="209">
        <v>6.3719529518722737</v>
      </c>
      <c r="AB7" s="208">
        <v>195448</v>
      </c>
      <c r="AC7" s="209">
        <v>14.864682201522157</v>
      </c>
      <c r="AD7" s="208">
        <v>191684</v>
      </c>
      <c r="AE7" s="209">
        <v>8.0878082338545596</v>
      </c>
      <c r="AF7" s="208">
        <v>194708</v>
      </c>
      <c r="AG7" s="209">
        <v>14.784618196181086</v>
      </c>
      <c r="AH7" s="208">
        <v>203904</v>
      </c>
      <c r="AI7" s="209">
        <v>13.881038815973199</v>
      </c>
      <c r="AJ7" s="208">
        <v>195799</v>
      </c>
      <c r="AK7" s="209">
        <v>4.5002588502778025</v>
      </c>
      <c r="AL7" s="210">
        <v>197746</v>
      </c>
      <c r="AM7" s="211">
        <v>16.852511715033657</v>
      </c>
      <c r="AN7" s="208">
        <v>226117</v>
      </c>
      <c r="AO7" s="209">
        <v>25.516655657261495</v>
      </c>
      <c r="AP7" s="195">
        <v>1038519</v>
      </c>
      <c r="AQ7" s="212">
        <v>2248477</v>
      </c>
      <c r="AR7" s="213">
        <v>165753</v>
      </c>
      <c r="AS7" s="214">
        <v>23.335466396809323</v>
      </c>
      <c r="AT7" s="213">
        <v>184451</v>
      </c>
      <c r="AU7" s="214">
        <v>16.219622075622681</v>
      </c>
      <c r="AV7" s="213">
        <v>214894</v>
      </c>
      <c r="AW7" s="214">
        <v>21.783334088951349</v>
      </c>
      <c r="AX7" s="213">
        <v>211809</v>
      </c>
      <c r="AY7" s="214">
        <v>13.686329236219194</v>
      </c>
      <c r="AZ7" s="213">
        <v>216620</v>
      </c>
      <c r="BA7" s="214">
        <v>15.713339458558579</v>
      </c>
      <c r="BB7" s="213">
        <v>193120</v>
      </c>
      <c r="BC7" s="214">
        <v>-1.1911096557652172</v>
      </c>
      <c r="BD7" s="213">
        <v>181881</v>
      </c>
      <c r="BE7" s="214">
        <v>-5.1141461989524402</v>
      </c>
      <c r="BF7" s="213">
        <v>198401</v>
      </c>
      <c r="BG7" s="214">
        <v>1.8966863200279249</v>
      </c>
      <c r="BH7" s="213">
        <v>162599</v>
      </c>
      <c r="BI7" s="214">
        <v>-20.257081763967349</v>
      </c>
      <c r="BJ7" s="213">
        <v>185916</v>
      </c>
      <c r="BK7" s="214">
        <v>-5.0475232253484421</v>
      </c>
      <c r="BL7" s="213">
        <v>207226</v>
      </c>
      <c r="BM7" s="214">
        <v>4.7940287034883085</v>
      </c>
      <c r="BN7" s="213">
        <v>209953</v>
      </c>
      <c r="BO7" s="214">
        <v>-7.1485116112454961</v>
      </c>
      <c r="BP7" s="203">
        <v>1186647</v>
      </c>
      <c r="BQ7" s="215">
        <v>2332623</v>
      </c>
      <c r="BR7" s="216">
        <v>163585</v>
      </c>
      <c r="BS7" s="214">
        <v>-1.3079702931470365</v>
      </c>
      <c r="BT7" s="213">
        <v>175349</v>
      </c>
      <c r="BU7" s="214">
        <v>-4.9346438891629703</v>
      </c>
      <c r="BV7" s="213">
        <v>231336</v>
      </c>
      <c r="BW7" s="214">
        <v>7.6512140869452026</v>
      </c>
      <c r="BX7" s="213">
        <v>233045</v>
      </c>
      <c r="BY7" s="214">
        <v>10.026014003182098</v>
      </c>
      <c r="BZ7" s="213">
        <v>240176</v>
      </c>
      <c r="CA7" s="214">
        <v>10.874342166004979</v>
      </c>
      <c r="CB7" s="217">
        <v>193248</v>
      </c>
      <c r="CC7" s="218">
        <v>6.6280033140017736E-2</v>
      </c>
      <c r="CD7" s="1549"/>
      <c r="CE7" s="219">
        <v>1236739</v>
      </c>
      <c r="CF7" s="220">
        <v>4.221305914901393</v>
      </c>
      <c r="CG7" s="1580"/>
    </row>
    <row r="8" spans="2:85" ht="20.100000000000001" customHeight="1">
      <c r="B8" s="1559"/>
      <c r="C8" s="34" t="s">
        <v>75</v>
      </c>
      <c r="D8" s="221">
        <v>113410</v>
      </c>
      <c r="E8" s="222">
        <v>217792</v>
      </c>
      <c r="F8" s="223">
        <v>114283</v>
      </c>
      <c r="G8" s="224">
        <v>224547</v>
      </c>
      <c r="H8" s="225">
        <v>116060</v>
      </c>
      <c r="I8" s="222">
        <v>231646</v>
      </c>
      <c r="J8" s="221">
        <v>120368</v>
      </c>
      <c r="K8" s="226">
        <v>237091</v>
      </c>
      <c r="L8" s="227">
        <v>76951</v>
      </c>
      <c r="M8" s="228">
        <v>191419</v>
      </c>
      <c r="N8" s="229">
        <v>118493</v>
      </c>
      <c r="O8" s="230">
        <v>225215</v>
      </c>
      <c r="P8" s="221">
        <v>104403</v>
      </c>
      <c r="Q8" s="231">
        <v>200205</v>
      </c>
      <c r="R8" s="206">
        <v>12859</v>
      </c>
      <c r="S8" s="232">
        <v>11.83684118977213</v>
      </c>
      <c r="T8" s="208">
        <v>12033</v>
      </c>
      <c r="U8" s="233">
        <v>4.3896937624707135</v>
      </c>
      <c r="V8" s="208">
        <v>19662</v>
      </c>
      <c r="W8" s="233">
        <v>11.760359233786161</v>
      </c>
      <c r="X8" s="208">
        <v>19616</v>
      </c>
      <c r="Y8" s="233">
        <v>-3.4598159358236131</v>
      </c>
      <c r="Z8" s="208">
        <v>21736</v>
      </c>
      <c r="AA8" s="233">
        <v>-5.9291958798580424</v>
      </c>
      <c r="AB8" s="208">
        <v>21622</v>
      </c>
      <c r="AC8" s="233">
        <v>6.1984282907662021</v>
      </c>
      <c r="AD8" s="208">
        <v>19871</v>
      </c>
      <c r="AE8" s="233">
        <v>6.9195587839655701</v>
      </c>
      <c r="AF8" s="208">
        <v>19718</v>
      </c>
      <c r="AG8" s="233">
        <v>26.763098682095787</v>
      </c>
      <c r="AH8" s="208">
        <v>21354</v>
      </c>
      <c r="AI8" s="233">
        <v>29.528084435278402</v>
      </c>
      <c r="AJ8" s="208">
        <v>22045</v>
      </c>
      <c r="AK8" s="233">
        <v>32.953380375128148</v>
      </c>
      <c r="AL8" s="210">
        <v>20711</v>
      </c>
      <c r="AM8" s="234">
        <v>36.238652808840925</v>
      </c>
      <c r="AN8" s="208">
        <v>16233</v>
      </c>
      <c r="AO8" s="233">
        <v>21.205107145523769</v>
      </c>
      <c r="AP8" s="221">
        <v>107528</v>
      </c>
      <c r="AQ8" s="235">
        <v>227460</v>
      </c>
      <c r="AR8" s="213">
        <v>15526</v>
      </c>
      <c r="AS8" s="236">
        <v>20.740337506804579</v>
      </c>
      <c r="AT8" s="213">
        <v>17453</v>
      </c>
      <c r="AU8" s="236">
        <v>45.042798969500552</v>
      </c>
      <c r="AV8" s="213">
        <v>24287</v>
      </c>
      <c r="AW8" s="236">
        <v>23.522530770013233</v>
      </c>
      <c r="AX8" s="213">
        <v>25060</v>
      </c>
      <c r="AY8" s="236">
        <v>27.752854812398041</v>
      </c>
      <c r="AZ8" s="213">
        <v>23670</v>
      </c>
      <c r="BA8" s="236">
        <v>8.8976812661023104</v>
      </c>
      <c r="BB8" s="213">
        <v>18814</v>
      </c>
      <c r="BC8" s="236">
        <v>-12.986772731477203</v>
      </c>
      <c r="BD8" s="213">
        <v>17910</v>
      </c>
      <c r="BE8" s="236">
        <v>-9.8686528106285465</v>
      </c>
      <c r="BF8" s="213">
        <v>19102</v>
      </c>
      <c r="BG8" s="236">
        <v>-3.1240490922000248</v>
      </c>
      <c r="BH8" s="213">
        <v>18799</v>
      </c>
      <c r="BI8" s="236">
        <v>-11.964971433923381</v>
      </c>
      <c r="BJ8" s="213">
        <v>19803</v>
      </c>
      <c r="BK8" s="236">
        <v>-10.17010660013608</v>
      </c>
      <c r="BL8" s="213">
        <v>19069</v>
      </c>
      <c r="BM8" s="236">
        <v>-7.9281541209984994</v>
      </c>
      <c r="BN8" s="213">
        <v>19440</v>
      </c>
      <c r="BO8" s="236">
        <v>19.75605248567733</v>
      </c>
      <c r="BP8" s="229">
        <v>124810</v>
      </c>
      <c r="BQ8" s="237">
        <v>238933</v>
      </c>
      <c r="BR8" s="216">
        <v>14155</v>
      </c>
      <c r="BS8" s="236">
        <v>-8.8303490918459318</v>
      </c>
      <c r="BT8" s="213">
        <v>13924</v>
      </c>
      <c r="BU8" s="236">
        <v>-20.220019480891537</v>
      </c>
      <c r="BV8" s="213">
        <v>22756</v>
      </c>
      <c r="BW8" s="236">
        <v>-6.303783917322022</v>
      </c>
      <c r="BX8" s="213">
        <v>24644</v>
      </c>
      <c r="BY8" s="236">
        <v>-1.6600159616919399</v>
      </c>
      <c r="BZ8" s="213">
        <v>26643</v>
      </c>
      <c r="CA8" s="236">
        <v>12.560202788339666</v>
      </c>
      <c r="CB8" s="217">
        <v>22059</v>
      </c>
      <c r="CC8" s="238">
        <v>17.247794195811636</v>
      </c>
      <c r="CD8" s="1549"/>
      <c r="CE8" s="239">
        <v>124181</v>
      </c>
      <c r="CF8" s="240">
        <v>-0.50396602836310933</v>
      </c>
      <c r="CG8" s="1580"/>
    </row>
    <row r="9" spans="2:85" ht="20.100000000000001" customHeight="1">
      <c r="B9" s="1559"/>
      <c r="C9" s="35" t="s">
        <v>76</v>
      </c>
      <c r="D9" s="221">
        <v>45930</v>
      </c>
      <c r="E9" s="222">
        <v>104955</v>
      </c>
      <c r="F9" s="223">
        <v>51313</v>
      </c>
      <c r="G9" s="224">
        <v>105464</v>
      </c>
      <c r="H9" s="225">
        <v>51948</v>
      </c>
      <c r="I9" s="222">
        <v>108761</v>
      </c>
      <c r="J9" s="221">
        <v>49208</v>
      </c>
      <c r="K9" s="226">
        <v>105663</v>
      </c>
      <c r="L9" s="227">
        <v>37197</v>
      </c>
      <c r="M9" s="228">
        <v>76577</v>
      </c>
      <c r="N9" s="229">
        <v>43469</v>
      </c>
      <c r="O9" s="230">
        <v>91145</v>
      </c>
      <c r="P9" s="221">
        <v>51076</v>
      </c>
      <c r="Q9" s="231">
        <v>98087</v>
      </c>
      <c r="R9" s="206">
        <v>7850</v>
      </c>
      <c r="S9" s="232">
        <v>-8.6890775852041457</v>
      </c>
      <c r="T9" s="208">
        <v>7503</v>
      </c>
      <c r="U9" s="233">
        <v>13.133293124246066</v>
      </c>
      <c r="V9" s="208">
        <v>7461</v>
      </c>
      <c r="W9" s="233">
        <v>-13.974403320650296</v>
      </c>
      <c r="X9" s="208">
        <v>7467</v>
      </c>
      <c r="Y9" s="233">
        <v>-21.917808219178085</v>
      </c>
      <c r="Z9" s="208">
        <v>8541</v>
      </c>
      <c r="AA9" s="233">
        <v>-17.52607184241019</v>
      </c>
      <c r="AB9" s="208">
        <v>9427</v>
      </c>
      <c r="AC9" s="233">
        <v>29.93797381116471</v>
      </c>
      <c r="AD9" s="208">
        <v>9956</v>
      </c>
      <c r="AE9" s="233">
        <v>44.373549883990705</v>
      </c>
      <c r="AF9" s="208">
        <v>7931</v>
      </c>
      <c r="AG9" s="233">
        <v>19.767441860465112</v>
      </c>
      <c r="AH9" s="208">
        <v>8886</v>
      </c>
      <c r="AI9" s="233">
        <v>71.445109010225735</v>
      </c>
      <c r="AJ9" s="208">
        <v>9378</v>
      </c>
      <c r="AK9" s="233">
        <v>25.006664889362824</v>
      </c>
      <c r="AL9" s="210">
        <v>10536</v>
      </c>
      <c r="AM9" s="234">
        <v>9.8529871754769971</v>
      </c>
      <c r="AN9" s="208">
        <v>11858</v>
      </c>
      <c r="AO9" s="233">
        <v>5.7145404297049112</v>
      </c>
      <c r="AP9" s="221">
        <v>48249</v>
      </c>
      <c r="AQ9" s="235">
        <v>106794</v>
      </c>
      <c r="AR9" s="213">
        <v>9493</v>
      </c>
      <c r="AS9" s="236">
        <v>20.929936305732483</v>
      </c>
      <c r="AT9" s="213">
        <v>9808</v>
      </c>
      <c r="AU9" s="236">
        <v>30.721044915367173</v>
      </c>
      <c r="AV9" s="213">
        <v>9300</v>
      </c>
      <c r="AW9" s="236">
        <v>24.648170486529963</v>
      </c>
      <c r="AX9" s="213">
        <v>9998</v>
      </c>
      <c r="AY9" s="236">
        <v>33.895808222847194</v>
      </c>
      <c r="AZ9" s="213">
        <v>10112</v>
      </c>
      <c r="BA9" s="236">
        <v>18.39363072239783</v>
      </c>
      <c r="BB9" s="213">
        <v>10695</v>
      </c>
      <c r="BC9" s="236">
        <v>13.450726636257542</v>
      </c>
      <c r="BD9" s="213">
        <v>11278</v>
      </c>
      <c r="BE9" s="236">
        <v>13.278425070309368</v>
      </c>
      <c r="BF9" s="213">
        <v>11149</v>
      </c>
      <c r="BG9" s="236">
        <v>40.574959021560971</v>
      </c>
      <c r="BH9" s="213">
        <v>10380</v>
      </c>
      <c r="BI9" s="236">
        <v>16.812964213369355</v>
      </c>
      <c r="BJ9" s="213">
        <v>9378</v>
      </c>
      <c r="BK9" s="236">
        <v>0</v>
      </c>
      <c r="BL9" s="213">
        <v>12212</v>
      </c>
      <c r="BM9" s="236">
        <v>15.907365223993921</v>
      </c>
      <c r="BN9" s="213">
        <v>10884</v>
      </c>
      <c r="BO9" s="236">
        <v>-8.213864058019908</v>
      </c>
      <c r="BP9" s="229">
        <v>59406</v>
      </c>
      <c r="BQ9" s="237">
        <v>124687</v>
      </c>
      <c r="BR9" s="216">
        <v>11145</v>
      </c>
      <c r="BS9" s="236">
        <v>17.402296428947636</v>
      </c>
      <c r="BT9" s="213">
        <v>8424</v>
      </c>
      <c r="BU9" s="236">
        <v>-14.110929853181077</v>
      </c>
      <c r="BV9" s="213">
        <v>11147</v>
      </c>
      <c r="BW9" s="236">
        <v>19.860215053763426</v>
      </c>
      <c r="BX9" s="213">
        <v>9252</v>
      </c>
      <c r="BY9" s="236">
        <v>-7.4614922984596888</v>
      </c>
      <c r="BZ9" s="213">
        <v>11184</v>
      </c>
      <c r="CA9" s="236">
        <v>10.601265822784796</v>
      </c>
      <c r="CB9" s="217">
        <v>10428</v>
      </c>
      <c r="CC9" s="238">
        <v>-2.4964936886395606</v>
      </c>
      <c r="CD9" s="1549"/>
      <c r="CE9" s="239">
        <v>61580</v>
      </c>
      <c r="CF9" s="240">
        <v>3.6595630071036567</v>
      </c>
      <c r="CG9" s="1580"/>
    </row>
    <row r="10" spans="2:85" ht="20.100000000000001" customHeight="1" thickBot="1">
      <c r="B10" s="1560"/>
      <c r="C10" s="35" t="s">
        <v>77</v>
      </c>
      <c r="D10" s="241">
        <v>11951</v>
      </c>
      <c r="E10" s="242">
        <v>25166</v>
      </c>
      <c r="F10" s="243">
        <v>12792</v>
      </c>
      <c r="G10" s="244">
        <v>25979</v>
      </c>
      <c r="H10" s="245">
        <v>13724</v>
      </c>
      <c r="I10" s="242">
        <v>31079</v>
      </c>
      <c r="J10" s="241">
        <v>15555</v>
      </c>
      <c r="K10" s="246">
        <v>31058</v>
      </c>
      <c r="L10" s="247">
        <v>10255</v>
      </c>
      <c r="M10" s="248">
        <v>27135</v>
      </c>
      <c r="N10" s="249">
        <v>17932</v>
      </c>
      <c r="O10" s="250">
        <v>32597</v>
      </c>
      <c r="P10" s="241">
        <v>21989</v>
      </c>
      <c r="Q10" s="251">
        <v>38596</v>
      </c>
      <c r="R10" s="252">
        <v>3040</v>
      </c>
      <c r="S10" s="253">
        <v>-13.118033723921116</v>
      </c>
      <c r="T10" s="254">
        <v>2291</v>
      </c>
      <c r="U10" s="255">
        <v>-36.219376391982181</v>
      </c>
      <c r="V10" s="254">
        <v>2652</v>
      </c>
      <c r="W10" s="255">
        <v>-33.683420855213811</v>
      </c>
      <c r="X10" s="254">
        <v>2584</v>
      </c>
      <c r="Y10" s="255">
        <v>-35.319148936170208</v>
      </c>
      <c r="Z10" s="254">
        <v>2922</v>
      </c>
      <c r="AA10" s="255">
        <v>-20.834462205364403</v>
      </c>
      <c r="AB10" s="254">
        <v>2606</v>
      </c>
      <c r="AC10" s="255">
        <v>-18.892001244942421</v>
      </c>
      <c r="AD10" s="254">
        <v>2804</v>
      </c>
      <c r="AE10" s="255">
        <v>-10.099390830394356</v>
      </c>
      <c r="AF10" s="254">
        <v>2969</v>
      </c>
      <c r="AG10" s="255">
        <v>14.54475308641976</v>
      </c>
      <c r="AH10" s="254">
        <v>3076</v>
      </c>
      <c r="AI10" s="255">
        <v>30.063424947145876</v>
      </c>
      <c r="AJ10" s="254">
        <v>2730</v>
      </c>
      <c r="AK10" s="255">
        <v>2.9023746701846989</v>
      </c>
      <c r="AL10" s="256">
        <v>3259</v>
      </c>
      <c r="AM10" s="257">
        <v>24.865900383141764</v>
      </c>
      <c r="AN10" s="254">
        <v>3369</v>
      </c>
      <c r="AO10" s="255">
        <v>3.0905752753977964</v>
      </c>
      <c r="AP10" s="241">
        <v>16095</v>
      </c>
      <c r="AQ10" s="258">
        <v>34302</v>
      </c>
      <c r="AR10" s="259">
        <v>2555</v>
      </c>
      <c r="AS10" s="260">
        <v>-15.953947368421055</v>
      </c>
      <c r="AT10" s="259">
        <v>2477</v>
      </c>
      <c r="AU10" s="260">
        <v>8.1187254474028805</v>
      </c>
      <c r="AV10" s="259">
        <v>2762</v>
      </c>
      <c r="AW10" s="260">
        <v>4.1478129713423897</v>
      </c>
      <c r="AX10" s="259">
        <v>3078</v>
      </c>
      <c r="AY10" s="260">
        <v>19.117647058823522</v>
      </c>
      <c r="AZ10" s="259">
        <v>2919</v>
      </c>
      <c r="BA10" s="260">
        <v>-0.10266940451745654</v>
      </c>
      <c r="BB10" s="259">
        <v>2769</v>
      </c>
      <c r="BC10" s="260">
        <v>6.2547966231772705</v>
      </c>
      <c r="BD10" s="259">
        <v>2629</v>
      </c>
      <c r="BE10" s="260">
        <v>-6.2410841654778864</v>
      </c>
      <c r="BF10" s="259">
        <v>2982</v>
      </c>
      <c r="BG10" s="260">
        <v>0.43785786460087195</v>
      </c>
      <c r="BH10" s="259">
        <v>2443</v>
      </c>
      <c r="BI10" s="260">
        <v>-20.578673602080627</v>
      </c>
      <c r="BJ10" s="259">
        <v>2640</v>
      </c>
      <c r="BK10" s="260">
        <v>-3.2967032967032992</v>
      </c>
      <c r="BL10" s="259">
        <v>3155</v>
      </c>
      <c r="BM10" s="260">
        <v>-3.191162933415157</v>
      </c>
      <c r="BN10" s="259">
        <v>3335</v>
      </c>
      <c r="BO10" s="260">
        <v>-1.0092015434847212</v>
      </c>
      <c r="BP10" s="249">
        <v>16560</v>
      </c>
      <c r="BQ10" s="261">
        <v>33744</v>
      </c>
      <c r="BR10" s="262">
        <v>2301</v>
      </c>
      <c r="BS10" s="260">
        <v>-9.9412915851272032</v>
      </c>
      <c r="BT10" s="259">
        <v>2463</v>
      </c>
      <c r="BU10" s="260">
        <v>-0.56519983851433153</v>
      </c>
      <c r="BV10" s="259">
        <v>3000</v>
      </c>
      <c r="BW10" s="260">
        <v>8.6169442433019441</v>
      </c>
      <c r="BX10" s="259">
        <v>3424</v>
      </c>
      <c r="BY10" s="260">
        <v>11.241065627030537</v>
      </c>
      <c r="BZ10" s="259">
        <v>2925</v>
      </c>
      <c r="CA10" s="260">
        <v>0.20554984583760927</v>
      </c>
      <c r="CB10" s="263">
        <v>2369</v>
      </c>
      <c r="CC10" s="264">
        <v>-14.445648248465147</v>
      </c>
      <c r="CD10" s="1550"/>
      <c r="CE10" s="265">
        <v>16482</v>
      </c>
      <c r="CF10" s="266">
        <v>-0.47101449275362484</v>
      </c>
      <c r="CG10" s="1581"/>
    </row>
    <row r="11" spans="2:85" ht="20.100000000000001" customHeight="1" thickBot="1">
      <c r="B11" s="36" t="s">
        <v>78</v>
      </c>
      <c r="C11" s="37"/>
      <c r="D11" s="175">
        <v>184130</v>
      </c>
      <c r="E11" s="176">
        <v>391794</v>
      </c>
      <c r="F11" s="177">
        <v>191687</v>
      </c>
      <c r="G11" s="178">
        <v>419028</v>
      </c>
      <c r="H11" s="179">
        <v>206450</v>
      </c>
      <c r="I11" s="176">
        <v>441280</v>
      </c>
      <c r="J11" s="175">
        <v>190858</v>
      </c>
      <c r="K11" s="180">
        <v>407151</v>
      </c>
      <c r="L11" s="267">
        <v>106489</v>
      </c>
      <c r="M11" s="268">
        <v>280257</v>
      </c>
      <c r="N11" s="269">
        <v>175207</v>
      </c>
      <c r="O11" s="270">
        <v>385246</v>
      </c>
      <c r="P11" s="175">
        <v>221471</v>
      </c>
      <c r="Q11" s="271">
        <v>474564</v>
      </c>
      <c r="R11" s="272">
        <v>31181</v>
      </c>
      <c r="S11" s="273">
        <v>12.660331683347195</v>
      </c>
      <c r="T11" s="274">
        <v>34848</v>
      </c>
      <c r="U11" s="275">
        <v>7.5256873090808085</v>
      </c>
      <c r="V11" s="274">
        <v>42008</v>
      </c>
      <c r="W11" s="275">
        <v>6.6571878332402292</v>
      </c>
      <c r="X11" s="274">
        <v>38231</v>
      </c>
      <c r="Y11" s="275">
        <v>-1.7172677960873131</v>
      </c>
      <c r="Z11" s="274">
        <v>44854</v>
      </c>
      <c r="AA11" s="275">
        <v>3.0415805191821761</v>
      </c>
      <c r="AB11" s="274">
        <v>41247</v>
      </c>
      <c r="AC11" s="275">
        <v>4.2380591357088662</v>
      </c>
      <c r="AD11" s="274">
        <v>39315</v>
      </c>
      <c r="AE11" s="275">
        <v>-3.2984061393152331</v>
      </c>
      <c r="AF11" s="274">
        <v>41637</v>
      </c>
      <c r="AG11" s="275">
        <v>9.4069422182515723</v>
      </c>
      <c r="AH11" s="274">
        <v>42040</v>
      </c>
      <c r="AI11" s="275">
        <v>4.121260154547258</v>
      </c>
      <c r="AJ11" s="274">
        <v>38886</v>
      </c>
      <c r="AK11" s="275">
        <v>-14.740511741103731</v>
      </c>
      <c r="AL11" s="276">
        <v>43327</v>
      </c>
      <c r="AM11" s="277">
        <v>-6.0396426092991078</v>
      </c>
      <c r="AN11" s="274">
        <v>41222</v>
      </c>
      <c r="AO11" s="275">
        <v>-2.5092826904429728</v>
      </c>
      <c r="AP11" s="175">
        <v>232369</v>
      </c>
      <c r="AQ11" s="278">
        <v>478796</v>
      </c>
      <c r="AR11" s="279">
        <v>31807</v>
      </c>
      <c r="AS11" s="280">
        <v>2.0076328533401835</v>
      </c>
      <c r="AT11" s="279">
        <v>34715</v>
      </c>
      <c r="AU11" s="280">
        <v>-0.38165748393021204</v>
      </c>
      <c r="AV11" s="279">
        <v>40230</v>
      </c>
      <c r="AW11" s="280">
        <v>-4.2325271376880522</v>
      </c>
      <c r="AX11" s="279">
        <v>38423</v>
      </c>
      <c r="AY11" s="280">
        <v>0.50221024822786831</v>
      </c>
      <c r="AZ11" s="279">
        <v>38946</v>
      </c>
      <c r="BA11" s="280">
        <v>-13.171623489543848</v>
      </c>
      <c r="BB11" s="279">
        <v>43908</v>
      </c>
      <c r="BC11" s="280">
        <v>6.4513782820568792</v>
      </c>
      <c r="BD11" s="279">
        <v>42766</v>
      </c>
      <c r="BE11" s="280">
        <v>8.7778201704184085</v>
      </c>
      <c r="BF11" s="279">
        <v>46078</v>
      </c>
      <c r="BG11" s="280">
        <v>10.665994187861756</v>
      </c>
      <c r="BH11" s="279">
        <v>43789</v>
      </c>
      <c r="BI11" s="280">
        <v>4.1603235014272144</v>
      </c>
      <c r="BJ11" s="279">
        <v>46123</v>
      </c>
      <c r="BK11" s="280">
        <v>18.610811088823738</v>
      </c>
      <c r="BL11" s="279">
        <v>43579</v>
      </c>
      <c r="BM11" s="280">
        <v>0.58162346804533627</v>
      </c>
      <c r="BN11" s="279">
        <v>37289</v>
      </c>
      <c r="BO11" s="280">
        <v>-9.5410217844840162</v>
      </c>
      <c r="BP11" s="269">
        <v>228029</v>
      </c>
      <c r="BQ11" s="191">
        <v>487653</v>
      </c>
      <c r="BR11" s="281">
        <v>35953</v>
      </c>
      <c r="BS11" s="282">
        <v>13.03486653881221</v>
      </c>
      <c r="BT11" s="279">
        <v>37543</v>
      </c>
      <c r="BU11" s="282">
        <v>8.1463344375630129</v>
      </c>
      <c r="BV11" s="279">
        <v>43391</v>
      </c>
      <c r="BW11" s="282">
        <v>7.8573204076559904</v>
      </c>
      <c r="BX11" s="279">
        <v>41552</v>
      </c>
      <c r="BY11" s="282">
        <v>8.1435598469666672</v>
      </c>
      <c r="BZ11" s="279">
        <v>43808</v>
      </c>
      <c r="CA11" s="282">
        <v>12.483952138858939</v>
      </c>
      <c r="CB11" s="283">
        <v>41681</v>
      </c>
      <c r="CC11" s="284">
        <v>-5.0719686617472917</v>
      </c>
      <c r="CD11" s="1561"/>
      <c r="CE11" s="285">
        <v>243928</v>
      </c>
      <c r="CF11" s="194">
        <v>6.9723587789272301</v>
      </c>
      <c r="CG11" s="1574"/>
    </row>
    <row r="12" spans="2:85" ht="20.100000000000001" customHeight="1">
      <c r="B12" s="1555"/>
      <c r="C12" s="38" t="s">
        <v>79</v>
      </c>
      <c r="D12" s="195">
        <v>84506</v>
      </c>
      <c r="E12" s="196">
        <v>179441</v>
      </c>
      <c r="F12" s="197">
        <v>86685</v>
      </c>
      <c r="G12" s="198">
        <v>190862</v>
      </c>
      <c r="H12" s="199">
        <v>89897</v>
      </c>
      <c r="I12" s="196">
        <v>202843</v>
      </c>
      <c r="J12" s="195">
        <v>102822</v>
      </c>
      <c r="K12" s="200">
        <v>217430</v>
      </c>
      <c r="L12" s="286">
        <v>54539</v>
      </c>
      <c r="M12" s="287">
        <v>134893</v>
      </c>
      <c r="N12" s="288">
        <v>80495</v>
      </c>
      <c r="O12" s="289">
        <v>173475</v>
      </c>
      <c r="P12" s="195">
        <v>91619</v>
      </c>
      <c r="Q12" s="290">
        <v>191653</v>
      </c>
      <c r="R12" s="206">
        <v>11856</v>
      </c>
      <c r="S12" s="207">
        <v>7.9093474105761459</v>
      </c>
      <c r="T12" s="208">
        <v>13359</v>
      </c>
      <c r="U12" s="209">
        <v>0.52675144856648615</v>
      </c>
      <c r="V12" s="208">
        <v>17306</v>
      </c>
      <c r="W12" s="209">
        <v>-1.8322082931533288</v>
      </c>
      <c r="X12" s="208">
        <v>14799</v>
      </c>
      <c r="Y12" s="209">
        <v>-9.7731983904401858</v>
      </c>
      <c r="Z12" s="208">
        <v>17409</v>
      </c>
      <c r="AA12" s="209">
        <v>2.4963202826022979</v>
      </c>
      <c r="AB12" s="208">
        <v>16331</v>
      </c>
      <c r="AC12" s="209">
        <v>2.4499295645256325E-2</v>
      </c>
      <c r="AD12" s="208">
        <v>15927</v>
      </c>
      <c r="AE12" s="209">
        <v>0.13202565069785521</v>
      </c>
      <c r="AF12" s="208">
        <v>18460</v>
      </c>
      <c r="AG12" s="209">
        <v>27.082472807379872</v>
      </c>
      <c r="AH12" s="208">
        <v>17642</v>
      </c>
      <c r="AI12" s="209">
        <v>5.8625862586258535</v>
      </c>
      <c r="AJ12" s="208">
        <v>14675</v>
      </c>
      <c r="AK12" s="209">
        <v>-18.585298196948685</v>
      </c>
      <c r="AL12" s="210">
        <v>18772</v>
      </c>
      <c r="AM12" s="211">
        <v>6.5924706149565537</v>
      </c>
      <c r="AN12" s="208">
        <v>17876</v>
      </c>
      <c r="AO12" s="209">
        <v>3.3235073117160852</v>
      </c>
      <c r="AP12" s="195">
        <v>91060</v>
      </c>
      <c r="AQ12" s="291">
        <v>194412</v>
      </c>
      <c r="AR12" s="213">
        <v>12314</v>
      </c>
      <c r="AS12" s="214">
        <v>3.8630229419703142</v>
      </c>
      <c r="AT12" s="213">
        <v>12075</v>
      </c>
      <c r="AU12" s="214">
        <v>-9.6114978666067827</v>
      </c>
      <c r="AV12" s="213">
        <v>17033</v>
      </c>
      <c r="AW12" s="214">
        <v>-1.5774875765630441</v>
      </c>
      <c r="AX12" s="213">
        <v>15378</v>
      </c>
      <c r="AY12" s="214">
        <v>3.9124265153050715</v>
      </c>
      <c r="AZ12" s="213">
        <v>15645</v>
      </c>
      <c r="BA12" s="214">
        <v>-10.132689987937269</v>
      </c>
      <c r="BB12" s="213">
        <v>20630</v>
      </c>
      <c r="BC12" s="214">
        <v>26.324168758802273</v>
      </c>
      <c r="BD12" s="213">
        <v>18887</v>
      </c>
      <c r="BE12" s="214">
        <v>18.584793118603642</v>
      </c>
      <c r="BF12" s="213">
        <v>21044</v>
      </c>
      <c r="BG12" s="214">
        <v>13.997833152762723</v>
      </c>
      <c r="BH12" s="213">
        <v>19502</v>
      </c>
      <c r="BI12" s="214">
        <v>10.543022333068805</v>
      </c>
      <c r="BJ12" s="213">
        <v>19322</v>
      </c>
      <c r="BK12" s="214">
        <v>31.666098807495729</v>
      </c>
      <c r="BL12" s="213">
        <v>16626</v>
      </c>
      <c r="BM12" s="214">
        <v>-11.431919880673348</v>
      </c>
      <c r="BN12" s="213">
        <v>12039</v>
      </c>
      <c r="BO12" s="214">
        <v>-32.652718729022155</v>
      </c>
      <c r="BP12" s="288">
        <v>93075</v>
      </c>
      <c r="BQ12" s="215">
        <v>200495</v>
      </c>
      <c r="BR12" s="216">
        <v>15089</v>
      </c>
      <c r="BS12" s="214">
        <v>22.535325645606633</v>
      </c>
      <c r="BT12" s="213">
        <v>15367</v>
      </c>
      <c r="BU12" s="214">
        <v>27.262939958592128</v>
      </c>
      <c r="BV12" s="213">
        <v>17155</v>
      </c>
      <c r="BW12" s="214">
        <v>0.7162566782128863</v>
      </c>
      <c r="BX12" s="213">
        <v>16097</v>
      </c>
      <c r="BY12" s="214">
        <v>4.675510469501873</v>
      </c>
      <c r="BZ12" s="213">
        <v>16551</v>
      </c>
      <c r="CA12" s="214">
        <v>5.790987535953974</v>
      </c>
      <c r="CB12" s="217">
        <v>15254</v>
      </c>
      <c r="CC12" s="218">
        <v>-26.059137178865726</v>
      </c>
      <c r="CD12" s="1562"/>
      <c r="CE12" s="292">
        <v>95513</v>
      </c>
      <c r="CF12" s="293">
        <v>2.6193929626645058</v>
      </c>
      <c r="CG12" s="1575"/>
    </row>
    <row r="13" spans="2:85" ht="20.100000000000001" customHeight="1">
      <c r="B13" s="1555"/>
      <c r="C13" s="34" t="s">
        <v>80</v>
      </c>
      <c r="D13" s="221">
        <v>39816</v>
      </c>
      <c r="E13" s="222">
        <v>81295</v>
      </c>
      <c r="F13" s="223">
        <v>41808</v>
      </c>
      <c r="G13" s="224">
        <v>92052</v>
      </c>
      <c r="H13" s="225">
        <v>49112</v>
      </c>
      <c r="I13" s="222">
        <v>94110</v>
      </c>
      <c r="J13" s="221">
        <v>24552</v>
      </c>
      <c r="K13" s="226">
        <v>54021</v>
      </c>
      <c r="L13" s="227">
        <v>16380</v>
      </c>
      <c r="M13" s="228">
        <v>51659</v>
      </c>
      <c r="N13" s="229">
        <v>33698</v>
      </c>
      <c r="O13" s="230">
        <v>69913</v>
      </c>
      <c r="P13" s="221">
        <v>39659</v>
      </c>
      <c r="Q13" s="231">
        <v>90068</v>
      </c>
      <c r="R13" s="206">
        <v>5117</v>
      </c>
      <c r="S13" s="232">
        <v>7.3871983210912902</v>
      </c>
      <c r="T13" s="208">
        <v>6236</v>
      </c>
      <c r="U13" s="233">
        <v>-0.77963404932378921</v>
      </c>
      <c r="V13" s="208">
        <v>8262</v>
      </c>
      <c r="W13" s="233">
        <v>25.945121951219519</v>
      </c>
      <c r="X13" s="208">
        <v>8000</v>
      </c>
      <c r="Y13" s="233">
        <v>20.754716981132077</v>
      </c>
      <c r="Z13" s="208">
        <v>9343</v>
      </c>
      <c r="AA13" s="233">
        <v>11.932430813465913</v>
      </c>
      <c r="AB13" s="208">
        <v>10187</v>
      </c>
      <c r="AC13" s="233">
        <v>43.945174508972741</v>
      </c>
      <c r="AD13" s="208">
        <v>8768</v>
      </c>
      <c r="AE13" s="233">
        <v>-0.88175446529504597</v>
      </c>
      <c r="AF13" s="208">
        <v>5063</v>
      </c>
      <c r="AG13" s="233">
        <v>-31.516299201947788</v>
      </c>
      <c r="AH13" s="208">
        <v>8029</v>
      </c>
      <c r="AI13" s="233">
        <v>0.11221945137155842</v>
      </c>
      <c r="AJ13" s="208">
        <v>7775</v>
      </c>
      <c r="AK13" s="233">
        <v>-19.812293729372925</v>
      </c>
      <c r="AL13" s="210">
        <v>6384</v>
      </c>
      <c r="AM13" s="234">
        <v>-31.332687963859314</v>
      </c>
      <c r="AN13" s="208">
        <v>4275</v>
      </c>
      <c r="AO13" s="233">
        <v>-40.268268827721108</v>
      </c>
      <c r="AP13" s="221">
        <v>47145</v>
      </c>
      <c r="AQ13" s="235">
        <v>87439</v>
      </c>
      <c r="AR13" s="213">
        <v>3195</v>
      </c>
      <c r="AS13" s="236">
        <v>-37.561070940003901</v>
      </c>
      <c r="AT13" s="213">
        <v>7056</v>
      </c>
      <c r="AU13" s="236">
        <v>13.14945477870431</v>
      </c>
      <c r="AV13" s="213">
        <v>7002</v>
      </c>
      <c r="AW13" s="236">
        <v>-15.25054466230938</v>
      </c>
      <c r="AX13" s="213">
        <v>7097</v>
      </c>
      <c r="AY13" s="236">
        <v>-11.287499999999994</v>
      </c>
      <c r="AZ13" s="213">
        <v>6939</v>
      </c>
      <c r="BA13" s="236">
        <v>-25.730493417531846</v>
      </c>
      <c r="BB13" s="213">
        <v>7226</v>
      </c>
      <c r="BC13" s="236">
        <v>-29.066457249435558</v>
      </c>
      <c r="BD13" s="213">
        <v>7778</v>
      </c>
      <c r="BE13" s="236">
        <v>-11.291058394160586</v>
      </c>
      <c r="BF13" s="213">
        <v>8416</v>
      </c>
      <c r="BG13" s="236">
        <v>66.225557969583235</v>
      </c>
      <c r="BH13" s="213">
        <v>9550</v>
      </c>
      <c r="BI13" s="236">
        <v>18.943828621247974</v>
      </c>
      <c r="BJ13" s="213">
        <v>9304</v>
      </c>
      <c r="BK13" s="236">
        <v>19.665594855305457</v>
      </c>
      <c r="BL13" s="213">
        <v>8308</v>
      </c>
      <c r="BM13" s="236">
        <v>30.137844611528806</v>
      </c>
      <c r="BN13" s="213">
        <v>8054</v>
      </c>
      <c r="BO13" s="236">
        <v>88.397660818713462</v>
      </c>
      <c r="BP13" s="229">
        <v>38515</v>
      </c>
      <c r="BQ13" s="237">
        <v>89925</v>
      </c>
      <c r="BR13" s="216">
        <v>5652</v>
      </c>
      <c r="BS13" s="236">
        <v>76.901408450704224</v>
      </c>
      <c r="BT13" s="213">
        <v>7849</v>
      </c>
      <c r="BU13" s="236">
        <v>11.238662131519277</v>
      </c>
      <c r="BV13" s="213">
        <v>9026</v>
      </c>
      <c r="BW13" s="236">
        <v>28.906026849471601</v>
      </c>
      <c r="BX13" s="213">
        <v>9428</v>
      </c>
      <c r="BY13" s="236">
        <v>32.844864027053688</v>
      </c>
      <c r="BZ13" s="213">
        <v>9524</v>
      </c>
      <c r="CA13" s="236">
        <v>37.253206513906918</v>
      </c>
      <c r="CB13" s="217">
        <v>9369</v>
      </c>
      <c r="CC13" s="238">
        <v>29.656794907279249</v>
      </c>
      <c r="CD13" s="1562"/>
      <c r="CE13" s="239">
        <v>50848</v>
      </c>
      <c r="CF13" s="240">
        <v>32.021290406335197</v>
      </c>
      <c r="CG13" s="1575"/>
    </row>
    <row r="14" spans="2:85" ht="20.100000000000001" customHeight="1" thickBot="1">
      <c r="B14" s="1556"/>
      <c r="C14" s="34" t="s">
        <v>77</v>
      </c>
      <c r="D14" s="241">
        <v>59808</v>
      </c>
      <c r="E14" s="242">
        <v>131058</v>
      </c>
      <c r="F14" s="243">
        <v>63194</v>
      </c>
      <c r="G14" s="244">
        <v>136114</v>
      </c>
      <c r="H14" s="245">
        <v>67441</v>
      </c>
      <c r="I14" s="242">
        <v>144327</v>
      </c>
      <c r="J14" s="241">
        <v>63484</v>
      </c>
      <c r="K14" s="246">
        <v>135700</v>
      </c>
      <c r="L14" s="247">
        <v>35570</v>
      </c>
      <c r="M14" s="248">
        <v>93705</v>
      </c>
      <c r="N14" s="249">
        <v>61014</v>
      </c>
      <c r="O14" s="250">
        <v>141858</v>
      </c>
      <c r="P14" s="241">
        <v>90193</v>
      </c>
      <c r="Q14" s="251">
        <v>192843</v>
      </c>
      <c r="R14" s="252">
        <v>14208</v>
      </c>
      <c r="S14" s="253">
        <v>19.144654088050302</v>
      </c>
      <c r="T14" s="254">
        <v>15253</v>
      </c>
      <c r="U14" s="255">
        <v>18.839111803661865</v>
      </c>
      <c r="V14" s="254">
        <v>16440</v>
      </c>
      <c r="W14" s="255">
        <v>8.1792459037967973</v>
      </c>
      <c r="X14" s="254">
        <v>15432</v>
      </c>
      <c r="Y14" s="255">
        <v>-2.7721774193548328</v>
      </c>
      <c r="Z14" s="254">
        <v>18102</v>
      </c>
      <c r="AA14" s="255">
        <v>-0.5275304978569153</v>
      </c>
      <c r="AB14" s="254">
        <v>14729</v>
      </c>
      <c r="AC14" s="255">
        <v>-8.8890263516021264</v>
      </c>
      <c r="AD14" s="254">
        <v>14620</v>
      </c>
      <c r="AE14" s="255">
        <v>-8.0734406438631794</v>
      </c>
      <c r="AF14" s="254">
        <v>18114</v>
      </c>
      <c r="AG14" s="255">
        <v>12.2443921179824</v>
      </c>
      <c r="AH14" s="254">
        <v>16369</v>
      </c>
      <c r="AI14" s="255">
        <v>4.3209483143203045</v>
      </c>
      <c r="AJ14" s="254">
        <v>16436</v>
      </c>
      <c r="AK14" s="255">
        <v>-8.1171735241502745</v>
      </c>
      <c r="AL14" s="256">
        <v>18171</v>
      </c>
      <c r="AM14" s="257">
        <v>-5.3790876900645657</v>
      </c>
      <c r="AN14" s="254">
        <v>19071</v>
      </c>
      <c r="AO14" s="255">
        <v>6.9901823281907554</v>
      </c>
      <c r="AP14" s="241">
        <v>94164</v>
      </c>
      <c r="AQ14" s="258">
        <v>196945</v>
      </c>
      <c r="AR14" s="259">
        <v>16298</v>
      </c>
      <c r="AS14" s="260">
        <v>14.710022522522507</v>
      </c>
      <c r="AT14" s="259">
        <v>15584</v>
      </c>
      <c r="AU14" s="260">
        <v>2.1700649052645531</v>
      </c>
      <c r="AV14" s="259">
        <v>16195</v>
      </c>
      <c r="AW14" s="260">
        <v>-1.4902676399026689</v>
      </c>
      <c r="AX14" s="259">
        <v>15948</v>
      </c>
      <c r="AY14" s="260">
        <v>3.3437013996889533</v>
      </c>
      <c r="AZ14" s="259">
        <v>16362</v>
      </c>
      <c r="BA14" s="260">
        <v>-9.6121975472323413</v>
      </c>
      <c r="BB14" s="259">
        <v>16052</v>
      </c>
      <c r="BC14" s="260">
        <v>8.9822798560662562</v>
      </c>
      <c r="BD14" s="259">
        <v>16101</v>
      </c>
      <c r="BE14" s="260">
        <v>10.12995896032831</v>
      </c>
      <c r="BF14" s="259">
        <v>16618</v>
      </c>
      <c r="BG14" s="260">
        <v>-8.2588053439328775</v>
      </c>
      <c r="BH14" s="259">
        <v>14737</v>
      </c>
      <c r="BI14" s="260">
        <v>-9.9700653674628938</v>
      </c>
      <c r="BJ14" s="259">
        <v>17497</v>
      </c>
      <c r="BK14" s="260">
        <v>6.4553419323436287</v>
      </c>
      <c r="BL14" s="259">
        <v>18645</v>
      </c>
      <c r="BM14" s="260">
        <v>2.6085520884926439</v>
      </c>
      <c r="BN14" s="259">
        <v>17196</v>
      </c>
      <c r="BO14" s="260">
        <v>-9.831681610822713</v>
      </c>
      <c r="BP14" s="249">
        <v>96439</v>
      </c>
      <c r="BQ14" s="261">
        <v>197233</v>
      </c>
      <c r="BR14" s="262">
        <v>15212</v>
      </c>
      <c r="BS14" s="260">
        <v>-6.6633942815069247</v>
      </c>
      <c r="BT14" s="259">
        <v>14327</v>
      </c>
      <c r="BU14" s="260">
        <v>-8.0659650924024646</v>
      </c>
      <c r="BV14" s="259">
        <v>17210</v>
      </c>
      <c r="BW14" s="260">
        <v>6.2673664711330588</v>
      </c>
      <c r="BX14" s="259">
        <v>16027</v>
      </c>
      <c r="BY14" s="260">
        <v>0.49535991973914406</v>
      </c>
      <c r="BZ14" s="259">
        <v>17733</v>
      </c>
      <c r="CA14" s="260">
        <v>8.37917125045837</v>
      </c>
      <c r="CB14" s="263">
        <v>17058</v>
      </c>
      <c r="CC14" s="264">
        <v>6.2671318215798806</v>
      </c>
      <c r="CD14" s="1563"/>
      <c r="CE14" s="265">
        <v>97567</v>
      </c>
      <c r="CF14" s="266">
        <v>1.1696512821576306</v>
      </c>
      <c r="CG14" s="1576"/>
    </row>
    <row r="15" spans="2:85" ht="20.100000000000001" customHeight="1" thickBot="1">
      <c r="B15" s="36" t="s">
        <v>81</v>
      </c>
      <c r="C15" s="37"/>
      <c r="D15" s="294">
        <v>458525</v>
      </c>
      <c r="E15" s="295">
        <v>898019</v>
      </c>
      <c r="F15" s="296">
        <v>507639</v>
      </c>
      <c r="G15" s="297">
        <v>969077</v>
      </c>
      <c r="H15" s="298">
        <v>541422</v>
      </c>
      <c r="I15" s="295">
        <v>1005370</v>
      </c>
      <c r="J15" s="294">
        <v>555359</v>
      </c>
      <c r="K15" s="299">
        <v>1051550</v>
      </c>
      <c r="L15" s="300">
        <v>409893</v>
      </c>
      <c r="M15" s="301">
        <v>961699</v>
      </c>
      <c r="N15" s="302">
        <v>574654</v>
      </c>
      <c r="O15" s="303">
        <v>1037126</v>
      </c>
      <c r="P15" s="294">
        <v>532977</v>
      </c>
      <c r="Q15" s="304">
        <v>1032159</v>
      </c>
      <c r="R15" s="272">
        <v>88071</v>
      </c>
      <c r="S15" s="305">
        <v>-17.68065278959125</v>
      </c>
      <c r="T15" s="274">
        <v>80852</v>
      </c>
      <c r="U15" s="306">
        <v>2.8285089281172162</v>
      </c>
      <c r="V15" s="274">
        <v>109762</v>
      </c>
      <c r="W15" s="306">
        <v>35.664404810461406</v>
      </c>
      <c r="X15" s="274">
        <v>75869</v>
      </c>
      <c r="Y15" s="306">
        <v>-22.822062174479157</v>
      </c>
      <c r="Z15" s="274">
        <v>90033</v>
      </c>
      <c r="AA15" s="306">
        <v>10.76622130360964</v>
      </c>
      <c r="AB15" s="274">
        <v>103068</v>
      </c>
      <c r="AC15" s="306">
        <v>18.64761882835073</v>
      </c>
      <c r="AD15" s="274">
        <v>92109</v>
      </c>
      <c r="AE15" s="306">
        <v>17.840693925592348</v>
      </c>
      <c r="AF15" s="274">
        <v>72640</v>
      </c>
      <c r="AG15" s="306">
        <v>3.6160045645817149</v>
      </c>
      <c r="AH15" s="274">
        <v>109081</v>
      </c>
      <c r="AI15" s="306">
        <v>18.05814104506689</v>
      </c>
      <c r="AJ15" s="274">
        <v>93648</v>
      </c>
      <c r="AK15" s="306">
        <v>15.217952976783678</v>
      </c>
      <c r="AL15" s="276">
        <v>104880</v>
      </c>
      <c r="AM15" s="307">
        <v>15.1388736414535</v>
      </c>
      <c r="AN15" s="274">
        <v>106094</v>
      </c>
      <c r="AO15" s="306">
        <v>23.153178251381348</v>
      </c>
      <c r="AP15" s="294">
        <v>547655</v>
      </c>
      <c r="AQ15" s="308">
        <v>1126107</v>
      </c>
      <c r="AR15" s="279">
        <v>89840</v>
      </c>
      <c r="AS15" s="280">
        <v>2.0086066923277883</v>
      </c>
      <c r="AT15" s="279">
        <v>92275</v>
      </c>
      <c r="AU15" s="280">
        <v>14.128283777766782</v>
      </c>
      <c r="AV15" s="279">
        <v>127771</v>
      </c>
      <c r="AW15" s="280">
        <v>16.407317650917435</v>
      </c>
      <c r="AX15" s="279">
        <v>90982</v>
      </c>
      <c r="AY15" s="280">
        <v>19.919861867165764</v>
      </c>
      <c r="AZ15" s="279">
        <v>96593</v>
      </c>
      <c r="BA15" s="280">
        <v>7.2862172758877364</v>
      </c>
      <c r="BB15" s="279">
        <v>105861</v>
      </c>
      <c r="BC15" s="280">
        <v>2.7098614506927419</v>
      </c>
      <c r="BD15" s="279">
        <v>92865</v>
      </c>
      <c r="BE15" s="280">
        <v>0.82076670032245147</v>
      </c>
      <c r="BF15" s="279">
        <v>72970</v>
      </c>
      <c r="BG15" s="280">
        <v>0.45429515418501865</v>
      </c>
      <c r="BH15" s="279">
        <v>106500</v>
      </c>
      <c r="BI15" s="280">
        <v>-2.3661315902861162</v>
      </c>
      <c r="BJ15" s="279">
        <v>94990</v>
      </c>
      <c r="BK15" s="280">
        <v>1.4330257987356987</v>
      </c>
      <c r="BL15" s="279">
        <v>101179</v>
      </c>
      <c r="BM15" s="280">
        <v>-3.5287948131197453</v>
      </c>
      <c r="BN15" s="279">
        <v>94499</v>
      </c>
      <c r="BO15" s="280">
        <v>-10.928987501649473</v>
      </c>
      <c r="BP15" s="302">
        <v>603322</v>
      </c>
      <c r="BQ15" s="191">
        <v>1166325</v>
      </c>
      <c r="BR15" s="167">
        <v>93886</v>
      </c>
      <c r="BS15" s="190">
        <v>4.5035618878005437</v>
      </c>
      <c r="BT15" s="169">
        <v>93798</v>
      </c>
      <c r="BU15" s="190">
        <v>1.6505012191818054</v>
      </c>
      <c r="BV15" s="169">
        <v>120587</v>
      </c>
      <c r="BW15" s="190">
        <v>-5.6225591096571179</v>
      </c>
      <c r="BX15" s="169">
        <v>98611</v>
      </c>
      <c r="BY15" s="190">
        <v>8.3851750895781691</v>
      </c>
      <c r="BZ15" s="169">
        <v>99884</v>
      </c>
      <c r="CA15" s="190">
        <v>3.4070791879328794</v>
      </c>
      <c r="CB15" s="171">
        <v>105241</v>
      </c>
      <c r="CC15" s="192">
        <v>-0.58567366641160845</v>
      </c>
      <c r="CD15" s="1549" t="s">
        <v>214</v>
      </c>
      <c r="CE15" s="285">
        <v>612007</v>
      </c>
      <c r="CF15" s="309">
        <v>1.439529803322273</v>
      </c>
      <c r="CG15" s="1580" t="s">
        <v>204</v>
      </c>
    </row>
    <row r="16" spans="2:85" ht="20.100000000000001" customHeight="1">
      <c r="B16" s="40"/>
      <c r="C16" s="38" t="s">
        <v>82</v>
      </c>
      <c r="D16" s="195">
        <v>66347</v>
      </c>
      <c r="E16" s="196">
        <v>119315</v>
      </c>
      <c r="F16" s="197">
        <v>68916</v>
      </c>
      <c r="G16" s="198">
        <v>124946</v>
      </c>
      <c r="H16" s="199">
        <v>68678</v>
      </c>
      <c r="I16" s="196">
        <v>124843</v>
      </c>
      <c r="J16" s="195">
        <v>69508</v>
      </c>
      <c r="K16" s="200">
        <v>130124</v>
      </c>
      <c r="L16" s="286">
        <v>48810</v>
      </c>
      <c r="M16" s="287">
        <v>114800</v>
      </c>
      <c r="N16" s="288">
        <v>67385</v>
      </c>
      <c r="O16" s="289">
        <v>128334</v>
      </c>
      <c r="P16" s="195">
        <v>64340</v>
      </c>
      <c r="Q16" s="290">
        <v>128005</v>
      </c>
      <c r="R16" s="206">
        <v>10761</v>
      </c>
      <c r="S16" s="207">
        <v>0.62651954366934604</v>
      </c>
      <c r="T16" s="208">
        <v>5285</v>
      </c>
      <c r="U16" s="209">
        <v>10.241969128076761</v>
      </c>
      <c r="V16" s="208">
        <v>23949</v>
      </c>
      <c r="W16" s="209">
        <v>21.174863387978135</v>
      </c>
      <c r="X16" s="208">
        <v>8633</v>
      </c>
      <c r="Y16" s="209">
        <v>-4.5761025754393643</v>
      </c>
      <c r="Z16" s="208">
        <v>11228</v>
      </c>
      <c r="AA16" s="209">
        <v>22.629969418960243</v>
      </c>
      <c r="AB16" s="208">
        <v>13053</v>
      </c>
      <c r="AC16" s="209">
        <v>19.917317409278823</v>
      </c>
      <c r="AD16" s="208">
        <v>11038</v>
      </c>
      <c r="AE16" s="209">
        <v>9.6127110228401165</v>
      </c>
      <c r="AF16" s="208">
        <v>5962</v>
      </c>
      <c r="AG16" s="209">
        <v>11.83642843744137</v>
      </c>
      <c r="AH16" s="208">
        <v>23232</v>
      </c>
      <c r="AI16" s="209">
        <v>27.760668719753625</v>
      </c>
      <c r="AJ16" s="208">
        <v>11290</v>
      </c>
      <c r="AK16" s="209">
        <v>10.707981957246517</v>
      </c>
      <c r="AL16" s="210">
        <v>11750</v>
      </c>
      <c r="AM16" s="211">
        <v>13.97807740809003</v>
      </c>
      <c r="AN16" s="208">
        <v>10829</v>
      </c>
      <c r="AO16" s="209">
        <v>13.120233991434247</v>
      </c>
      <c r="AP16" s="195">
        <v>72909</v>
      </c>
      <c r="AQ16" s="291">
        <v>147010</v>
      </c>
      <c r="AR16" s="213">
        <v>8928</v>
      </c>
      <c r="AS16" s="214">
        <v>-17.033732924449396</v>
      </c>
      <c r="AT16" s="213">
        <v>4055</v>
      </c>
      <c r="AU16" s="214">
        <v>-23.273415326395465</v>
      </c>
      <c r="AV16" s="213">
        <v>24071</v>
      </c>
      <c r="AW16" s="214">
        <v>0.50941584199757983</v>
      </c>
      <c r="AX16" s="213">
        <v>9586</v>
      </c>
      <c r="AY16" s="214">
        <v>11.039036256226112</v>
      </c>
      <c r="AZ16" s="213">
        <v>8875</v>
      </c>
      <c r="BA16" s="214">
        <v>-20.956537228357675</v>
      </c>
      <c r="BB16" s="213">
        <v>13315</v>
      </c>
      <c r="BC16" s="214">
        <v>2.0072014096376449</v>
      </c>
      <c r="BD16" s="213">
        <v>9184</v>
      </c>
      <c r="BE16" s="214">
        <v>-16.796521108896528</v>
      </c>
      <c r="BF16" s="213">
        <v>5308</v>
      </c>
      <c r="BG16" s="214">
        <v>-10.96947333109695</v>
      </c>
      <c r="BH16" s="213">
        <v>21354</v>
      </c>
      <c r="BI16" s="214">
        <v>-8.0836776859504056</v>
      </c>
      <c r="BJ16" s="213">
        <v>9881</v>
      </c>
      <c r="BK16" s="214">
        <v>-12.480070859167398</v>
      </c>
      <c r="BL16" s="213">
        <v>9612</v>
      </c>
      <c r="BM16" s="214">
        <v>-18.195744680851064</v>
      </c>
      <c r="BN16" s="213">
        <v>8744</v>
      </c>
      <c r="BO16" s="214">
        <v>-19.253855388309177</v>
      </c>
      <c r="BP16" s="288">
        <v>68830</v>
      </c>
      <c r="BQ16" s="215">
        <v>132913</v>
      </c>
      <c r="BR16" s="216">
        <v>7159</v>
      </c>
      <c r="BS16" s="214">
        <v>-19.814068100358426</v>
      </c>
      <c r="BT16" s="213">
        <v>4644</v>
      </c>
      <c r="BU16" s="214">
        <v>14.52527743526511</v>
      </c>
      <c r="BV16" s="213">
        <v>23478</v>
      </c>
      <c r="BW16" s="214">
        <v>-2.4635453450209752</v>
      </c>
      <c r="BX16" s="213">
        <v>8354</v>
      </c>
      <c r="BY16" s="214">
        <v>-12.852075944085129</v>
      </c>
      <c r="BZ16" s="213">
        <v>11032</v>
      </c>
      <c r="CA16" s="214">
        <v>24.304225352112667</v>
      </c>
      <c r="CB16" s="217">
        <v>12791</v>
      </c>
      <c r="CC16" s="218">
        <v>-3.9354111903867874</v>
      </c>
      <c r="CD16" s="1549"/>
      <c r="CE16" s="292">
        <v>67458</v>
      </c>
      <c r="CF16" s="293">
        <v>-1.9933168676449213</v>
      </c>
      <c r="CG16" s="1580"/>
    </row>
    <row r="17" spans="2:85" ht="20.100000000000001" customHeight="1">
      <c r="B17" s="40"/>
      <c r="C17" s="34" t="s">
        <v>83</v>
      </c>
      <c r="D17" s="221">
        <v>46306</v>
      </c>
      <c r="E17" s="222">
        <v>88120</v>
      </c>
      <c r="F17" s="223">
        <v>54300</v>
      </c>
      <c r="G17" s="224">
        <v>98036</v>
      </c>
      <c r="H17" s="225">
        <v>59448</v>
      </c>
      <c r="I17" s="222">
        <v>106136</v>
      </c>
      <c r="J17" s="221">
        <v>67655</v>
      </c>
      <c r="K17" s="226">
        <v>118988</v>
      </c>
      <c r="L17" s="227">
        <v>49006</v>
      </c>
      <c r="M17" s="228">
        <v>107905</v>
      </c>
      <c r="N17" s="229">
        <v>64599</v>
      </c>
      <c r="O17" s="230">
        <v>107558</v>
      </c>
      <c r="P17" s="221">
        <v>56709</v>
      </c>
      <c r="Q17" s="231">
        <v>120740</v>
      </c>
      <c r="R17" s="206">
        <v>10597</v>
      </c>
      <c r="S17" s="232">
        <v>-8.1397364771150933</v>
      </c>
      <c r="T17" s="208">
        <v>10525</v>
      </c>
      <c r="U17" s="233">
        <v>15.405701754385959</v>
      </c>
      <c r="V17" s="208">
        <v>11902</v>
      </c>
      <c r="W17" s="233">
        <v>39.908310802868243</v>
      </c>
      <c r="X17" s="208">
        <v>7156</v>
      </c>
      <c r="Y17" s="233">
        <v>-18.347786398904603</v>
      </c>
      <c r="Z17" s="208">
        <v>8145</v>
      </c>
      <c r="AA17" s="233">
        <v>-11.06136711072287</v>
      </c>
      <c r="AB17" s="208">
        <v>12669</v>
      </c>
      <c r="AC17" s="233">
        <v>31.639650872817953</v>
      </c>
      <c r="AD17" s="208">
        <v>12165</v>
      </c>
      <c r="AE17" s="233">
        <v>32.113379669852293</v>
      </c>
      <c r="AF17" s="208">
        <v>7353</v>
      </c>
      <c r="AG17" s="233">
        <v>-10.186881641626968</v>
      </c>
      <c r="AH17" s="208">
        <v>12777</v>
      </c>
      <c r="AI17" s="233">
        <v>-10.122397298818228</v>
      </c>
      <c r="AJ17" s="208">
        <v>14111</v>
      </c>
      <c r="AK17" s="233">
        <v>9.702246754256393</v>
      </c>
      <c r="AL17" s="210">
        <v>14028</v>
      </c>
      <c r="AM17" s="234">
        <v>23.63828662083553</v>
      </c>
      <c r="AN17" s="208">
        <v>11839</v>
      </c>
      <c r="AO17" s="233">
        <v>44.184630373888695</v>
      </c>
      <c r="AP17" s="221">
        <v>60994</v>
      </c>
      <c r="AQ17" s="235">
        <v>133267</v>
      </c>
      <c r="AR17" s="213">
        <v>9666</v>
      </c>
      <c r="AS17" s="236">
        <v>-8.7855053316976495</v>
      </c>
      <c r="AT17" s="213">
        <v>12543</v>
      </c>
      <c r="AU17" s="236">
        <v>19.173396674584325</v>
      </c>
      <c r="AV17" s="213">
        <v>14266</v>
      </c>
      <c r="AW17" s="236">
        <v>19.862208032263482</v>
      </c>
      <c r="AX17" s="213">
        <v>12586</v>
      </c>
      <c r="AY17" s="236">
        <v>75.880380100614872</v>
      </c>
      <c r="AZ17" s="213">
        <v>13032</v>
      </c>
      <c r="BA17" s="236">
        <v>60</v>
      </c>
      <c r="BB17" s="213">
        <v>12592</v>
      </c>
      <c r="BC17" s="236">
        <v>-0.60778277685689375</v>
      </c>
      <c r="BD17" s="213">
        <v>11471</v>
      </c>
      <c r="BE17" s="236">
        <v>-5.7048910809700004</v>
      </c>
      <c r="BF17" s="213">
        <v>8638</v>
      </c>
      <c r="BG17" s="236">
        <v>17.475860193118464</v>
      </c>
      <c r="BH17" s="213">
        <v>11902</v>
      </c>
      <c r="BI17" s="236">
        <v>-6.8482429365265745</v>
      </c>
      <c r="BJ17" s="213">
        <v>12393</v>
      </c>
      <c r="BK17" s="236">
        <v>-12.174899014952871</v>
      </c>
      <c r="BL17" s="213">
        <v>13267</v>
      </c>
      <c r="BM17" s="236">
        <v>-5.4248645566010794</v>
      </c>
      <c r="BN17" s="213">
        <v>12655</v>
      </c>
      <c r="BO17" s="236">
        <v>6.8924740265225068</v>
      </c>
      <c r="BP17" s="229">
        <v>74685</v>
      </c>
      <c r="BQ17" s="237">
        <v>145011</v>
      </c>
      <c r="BR17" s="216">
        <v>8449</v>
      </c>
      <c r="BS17" s="236">
        <v>-12.590523484378238</v>
      </c>
      <c r="BT17" s="213">
        <v>11551</v>
      </c>
      <c r="BU17" s="236">
        <v>-7.9087937495017258</v>
      </c>
      <c r="BV17" s="213">
        <v>13027</v>
      </c>
      <c r="BW17" s="236">
        <v>-8.6849852796859608</v>
      </c>
      <c r="BX17" s="213">
        <v>11060</v>
      </c>
      <c r="BY17" s="236">
        <v>-12.124582869855388</v>
      </c>
      <c r="BZ17" s="213">
        <v>11460</v>
      </c>
      <c r="CA17" s="236">
        <v>-12.062615101289126</v>
      </c>
      <c r="CB17" s="217">
        <v>10919</v>
      </c>
      <c r="CC17" s="238">
        <v>-13.286213468869121</v>
      </c>
      <c r="CD17" s="1549"/>
      <c r="CE17" s="239">
        <v>66466</v>
      </c>
      <c r="CF17" s="240">
        <v>-11.004887192876751</v>
      </c>
      <c r="CG17" s="1580"/>
    </row>
    <row r="18" spans="2:85" ht="20.100000000000001" customHeight="1">
      <c r="B18" s="40"/>
      <c r="C18" s="34" t="s">
        <v>84</v>
      </c>
      <c r="D18" s="221">
        <v>43400</v>
      </c>
      <c r="E18" s="222">
        <v>78307</v>
      </c>
      <c r="F18" s="223">
        <v>50181</v>
      </c>
      <c r="G18" s="224">
        <v>90002</v>
      </c>
      <c r="H18" s="225">
        <v>49654</v>
      </c>
      <c r="I18" s="222">
        <v>90517</v>
      </c>
      <c r="J18" s="221">
        <v>56214</v>
      </c>
      <c r="K18" s="226">
        <v>96698</v>
      </c>
      <c r="L18" s="227">
        <v>34110</v>
      </c>
      <c r="M18" s="228">
        <v>83474</v>
      </c>
      <c r="N18" s="229">
        <v>55216</v>
      </c>
      <c r="O18" s="230">
        <v>87237</v>
      </c>
      <c r="P18" s="221">
        <v>54346</v>
      </c>
      <c r="Q18" s="231">
        <v>104717</v>
      </c>
      <c r="R18" s="206">
        <v>8848</v>
      </c>
      <c r="S18" s="232">
        <v>-21.042298768516872</v>
      </c>
      <c r="T18" s="208">
        <v>10906</v>
      </c>
      <c r="U18" s="233">
        <v>35.410975912590004</v>
      </c>
      <c r="V18" s="208">
        <v>9835</v>
      </c>
      <c r="W18" s="233">
        <v>81.156750782832944</v>
      </c>
      <c r="X18" s="208">
        <v>7901</v>
      </c>
      <c r="Y18" s="233">
        <v>-36.487138263665599</v>
      </c>
      <c r="Z18" s="208">
        <v>10614</v>
      </c>
      <c r="AA18" s="233">
        <v>25.922410724878404</v>
      </c>
      <c r="AB18" s="208">
        <v>10658</v>
      </c>
      <c r="AC18" s="233">
        <v>21.279016841147012</v>
      </c>
      <c r="AD18" s="208">
        <v>5588</v>
      </c>
      <c r="AE18" s="233">
        <v>-40.350128095644742</v>
      </c>
      <c r="AF18" s="208">
        <v>5278</v>
      </c>
      <c r="AG18" s="233">
        <v>18.20828667413214</v>
      </c>
      <c r="AH18" s="208">
        <v>12075</v>
      </c>
      <c r="AI18" s="233">
        <v>30.427738172391429</v>
      </c>
      <c r="AJ18" s="208">
        <v>11195</v>
      </c>
      <c r="AK18" s="233">
        <v>19.222577209797649</v>
      </c>
      <c r="AL18" s="210">
        <v>12251</v>
      </c>
      <c r="AM18" s="234">
        <v>17.044043183338118</v>
      </c>
      <c r="AN18" s="208">
        <v>10755</v>
      </c>
      <c r="AO18" s="233">
        <v>44.887511787686918</v>
      </c>
      <c r="AP18" s="221">
        <v>58762</v>
      </c>
      <c r="AQ18" s="235">
        <v>115904</v>
      </c>
      <c r="AR18" s="213">
        <v>10483</v>
      </c>
      <c r="AS18" s="236">
        <v>18.47875226039784</v>
      </c>
      <c r="AT18" s="213">
        <v>11566</v>
      </c>
      <c r="AU18" s="236">
        <v>6.0517146524848613</v>
      </c>
      <c r="AV18" s="213">
        <v>14508</v>
      </c>
      <c r="AW18" s="236">
        <v>47.513980681240469</v>
      </c>
      <c r="AX18" s="213">
        <v>10216</v>
      </c>
      <c r="AY18" s="236">
        <v>29.300088596380192</v>
      </c>
      <c r="AZ18" s="213">
        <v>11162</v>
      </c>
      <c r="BA18" s="236">
        <v>5.1629922743546217</v>
      </c>
      <c r="BB18" s="213">
        <v>12331</v>
      </c>
      <c r="BC18" s="236">
        <v>15.697128917245266</v>
      </c>
      <c r="BD18" s="213">
        <v>11712</v>
      </c>
      <c r="BE18" s="236">
        <v>109.59198282032929</v>
      </c>
      <c r="BF18" s="213">
        <v>6141</v>
      </c>
      <c r="BG18" s="236">
        <v>16.35089048882152</v>
      </c>
      <c r="BH18" s="213">
        <v>11445</v>
      </c>
      <c r="BI18" s="236">
        <v>-5.2173913043478279</v>
      </c>
      <c r="BJ18" s="213">
        <v>11637</v>
      </c>
      <c r="BK18" s="236">
        <v>3.9481911567664127</v>
      </c>
      <c r="BL18" s="213">
        <v>11387</v>
      </c>
      <c r="BM18" s="236">
        <v>-7.0524855113868341</v>
      </c>
      <c r="BN18" s="213">
        <v>9242</v>
      </c>
      <c r="BO18" s="236">
        <v>-14.06787540678755</v>
      </c>
      <c r="BP18" s="229">
        <v>70266</v>
      </c>
      <c r="BQ18" s="237">
        <v>131830</v>
      </c>
      <c r="BR18" s="216">
        <v>11389</v>
      </c>
      <c r="BS18" s="236">
        <v>8.6425641514833416</v>
      </c>
      <c r="BT18" s="213">
        <v>11143</v>
      </c>
      <c r="BU18" s="236">
        <v>-3.6572713124675857</v>
      </c>
      <c r="BV18" s="213">
        <v>13020</v>
      </c>
      <c r="BW18" s="236">
        <v>-10.256410256410248</v>
      </c>
      <c r="BX18" s="213">
        <v>11111</v>
      </c>
      <c r="BY18" s="236">
        <v>8.7607674236491704</v>
      </c>
      <c r="BZ18" s="213">
        <v>12354</v>
      </c>
      <c r="CA18" s="236">
        <v>10.679089768858631</v>
      </c>
      <c r="CB18" s="217">
        <v>13116</v>
      </c>
      <c r="CC18" s="238">
        <v>6.3660692563457957</v>
      </c>
      <c r="CD18" s="1549"/>
      <c r="CE18" s="239">
        <v>72133</v>
      </c>
      <c r="CF18" s="240">
        <v>2.6570460820311439</v>
      </c>
      <c r="CG18" s="1580"/>
    </row>
    <row r="19" spans="2:85" ht="20.100000000000001" customHeight="1">
      <c r="B19" s="40"/>
      <c r="C19" s="34" t="s">
        <v>85</v>
      </c>
      <c r="D19" s="221">
        <v>36196</v>
      </c>
      <c r="E19" s="222">
        <v>76104</v>
      </c>
      <c r="F19" s="223">
        <v>45155</v>
      </c>
      <c r="G19" s="224">
        <v>85861</v>
      </c>
      <c r="H19" s="225">
        <v>47432</v>
      </c>
      <c r="I19" s="222">
        <v>85850</v>
      </c>
      <c r="J19" s="221">
        <v>50368</v>
      </c>
      <c r="K19" s="226">
        <v>93802</v>
      </c>
      <c r="L19" s="227">
        <v>35329</v>
      </c>
      <c r="M19" s="228">
        <v>86872</v>
      </c>
      <c r="N19" s="229">
        <v>40144</v>
      </c>
      <c r="O19" s="230">
        <v>81061</v>
      </c>
      <c r="P19" s="221">
        <v>42475</v>
      </c>
      <c r="Q19" s="231">
        <v>88508</v>
      </c>
      <c r="R19" s="206">
        <v>6778</v>
      </c>
      <c r="S19" s="232">
        <v>21.035714285714292</v>
      </c>
      <c r="T19" s="208">
        <v>7334</v>
      </c>
      <c r="U19" s="233">
        <v>13.301405839641589</v>
      </c>
      <c r="V19" s="208">
        <v>7737</v>
      </c>
      <c r="W19" s="233">
        <v>15.840694714777669</v>
      </c>
      <c r="X19" s="208">
        <v>5741</v>
      </c>
      <c r="Y19" s="233">
        <v>-33.78316032295271</v>
      </c>
      <c r="Z19" s="208">
        <v>7273</v>
      </c>
      <c r="AA19" s="233">
        <v>1.8057110862261965</v>
      </c>
      <c r="AB19" s="208">
        <v>9421</v>
      </c>
      <c r="AC19" s="233">
        <v>19.117461120242751</v>
      </c>
      <c r="AD19" s="208">
        <v>8626</v>
      </c>
      <c r="AE19" s="233">
        <v>20.64335664335664</v>
      </c>
      <c r="AF19" s="208">
        <v>7188</v>
      </c>
      <c r="AG19" s="233">
        <v>-3.3091202582727988</v>
      </c>
      <c r="AH19" s="208">
        <v>6932</v>
      </c>
      <c r="AI19" s="233">
        <v>-11.196515500896737</v>
      </c>
      <c r="AJ19" s="208">
        <v>6040</v>
      </c>
      <c r="AK19" s="233">
        <v>-16.597624965479156</v>
      </c>
      <c r="AL19" s="210">
        <v>8654</v>
      </c>
      <c r="AM19" s="234">
        <v>3.7276758959606866</v>
      </c>
      <c r="AN19" s="208">
        <v>8377</v>
      </c>
      <c r="AO19" s="233">
        <v>3.9587987093571542</v>
      </c>
      <c r="AP19" s="221">
        <v>44284</v>
      </c>
      <c r="AQ19" s="235">
        <v>90101</v>
      </c>
      <c r="AR19" s="213">
        <v>6661</v>
      </c>
      <c r="AS19" s="310">
        <v>-1.7261729123635376</v>
      </c>
      <c r="AT19" s="213">
        <v>7667</v>
      </c>
      <c r="AU19" s="236">
        <v>4.5404963185164888</v>
      </c>
      <c r="AV19" s="213">
        <v>10584</v>
      </c>
      <c r="AW19" s="236">
        <v>36.797208220240407</v>
      </c>
      <c r="AX19" s="213">
        <v>8318</v>
      </c>
      <c r="AY19" s="236">
        <v>44.887650235150659</v>
      </c>
      <c r="AZ19" s="213">
        <v>9445</v>
      </c>
      <c r="BA19" s="236">
        <v>29.863880104496076</v>
      </c>
      <c r="BB19" s="213">
        <v>9525</v>
      </c>
      <c r="BC19" s="236">
        <v>1.1039167816580004</v>
      </c>
      <c r="BD19" s="213">
        <v>8641</v>
      </c>
      <c r="BE19" s="236">
        <v>0.17389288198469899</v>
      </c>
      <c r="BF19" s="213">
        <v>7796</v>
      </c>
      <c r="BG19" s="236">
        <v>8.4585420144685628</v>
      </c>
      <c r="BH19" s="213">
        <v>9406</v>
      </c>
      <c r="BI19" s="236">
        <v>35.689555683785329</v>
      </c>
      <c r="BJ19" s="213">
        <v>9433</v>
      </c>
      <c r="BK19" s="236">
        <v>56.175496688741731</v>
      </c>
      <c r="BL19" s="213">
        <v>9929</v>
      </c>
      <c r="BM19" s="236">
        <v>14.733071412063794</v>
      </c>
      <c r="BN19" s="213">
        <v>7750</v>
      </c>
      <c r="BO19" s="311">
        <v>-7.4847797540885779</v>
      </c>
      <c r="BP19" s="229">
        <v>52200</v>
      </c>
      <c r="BQ19" s="237">
        <v>105155</v>
      </c>
      <c r="BR19" s="216">
        <v>7116</v>
      </c>
      <c r="BS19" s="236">
        <v>6.8308061852574724</v>
      </c>
      <c r="BT19" s="213">
        <v>9061</v>
      </c>
      <c r="BU19" s="236">
        <v>18.181818181818187</v>
      </c>
      <c r="BV19" s="213">
        <v>10207</v>
      </c>
      <c r="BW19" s="236">
        <v>-3.561980347694643</v>
      </c>
      <c r="BX19" s="213">
        <v>7675</v>
      </c>
      <c r="BY19" s="236">
        <v>-7.7302236114450693</v>
      </c>
      <c r="BZ19" s="213">
        <v>8407</v>
      </c>
      <c r="CA19" s="236">
        <v>-10.989941768131288</v>
      </c>
      <c r="CB19" s="217">
        <v>10054</v>
      </c>
      <c r="CC19" s="238">
        <v>5.5538057742782172</v>
      </c>
      <c r="CD19" s="1549"/>
      <c r="CE19" s="239">
        <v>52520</v>
      </c>
      <c r="CF19" s="240">
        <v>0.61302681992336261</v>
      </c>
      <c r="CG19" s="1580"/>
    </row>
    <row r="20" spans="2:85" ht="20.100000000000001" customHeight="1">
      <c r="B20" s="40"/>
      <c r="C20" s="34" t="s">
        <v>86</v>
      </c>
      <c r="D20" s="221">
        <v>33714</v>
      </c>
      <c r="E20" s="222">
        <v>64200</v>
      </c>
      <c r="F20" s="223">
        <v>37751</v>
      </c>
      <c r="G20" s="224">
        <v>70977</v>
      </c>
      <c r="H20" s="225">
        <v>43651</v>
      </c>
      <c r="I20" s="222">
        <v>79505</v>
      </c>
      <c r="J20" s="221">
        <v>46280</v>
      </c>
      <c r="K20" s="226">
        <v>84881</v>
      </c>
      <c r="L20" s="227">
        <v>27272</v>
      </c>
      <c r="M20" s="228">
        <v>67411</v>
      </c>
      <c r="N20" s="229">
        <v>43695</v>
      </c>
      <c r="O20" s="230">
        <v>72561</v>
      </c>
      <c r="P20" s="221">
        <v>49510</v>
      </c>
      <c r="Q20" s="231">
        <v>90460</v>
      </c>
      <c r="R20" s="206">
        <v>6676</v>
      </c>
      <c r="S20" s="232">
        <v>-43.667201080077632</v>
      </c>
      <c r="T20" s="208">
        <v>7583</v>
      </c>
      <c r="U20" s="233">
        <v>3.7771999452579763</v>
      </c>
      <c r="V20" s="208">
        <v>9694</v>
      </c>
      <c r="W20" s="233">
        <v>206.38432364096082</v>
      </c>
      <c r="X20" s="208">
        <v>6875</v>
      </c>
      <c r="Y20" s="233">
        <v>-30.08948545861297</v>
      </c>
      <c r="Z20" s="208">
        <v>8980</v>
      </c>
      <c r="AA20" s="233">
        <v>6.2219067896853488</v>
      </c>
      <c r="AB20" s="208">
        <v>9114</v>
      </c>
      <c r="AC20" s="233">
        <v>2.4044943820224773</v>
      </c>
      <c r="AD20" s="208">
        <v>8871</v>
      </c>
      <c r="AE20" s="233">
        <v>30.398353667499634</v>
      </c>
      <c r="AF20" s="208">
        <v>6249</v>
      </c>
      <c r="AG20" s="233">
        <v>15.486970985030496</v>
      </c>
      <c r="AH20" s="208">
        <v>7215</v>
      </c>
      <c r="AI20" s="233">
        <v>6.1341571050308943</v>
      </c>
      <c r="AJ20" s="208">
        <v>7207</v>
      </c>
      <c r="AK20" s="233">
        <v>-2.8051247471341867</v>
      </c>
      <c r="AL20" s="210">
        <v>9318</v>
      </c>
      <c r="AM20" s="234">
        <v>15.093873517786577</v>
      </c>
      <c r="AN20" s="208">
        <v>9763</v>
      </c>
      <c r="AO20" s="233">
        <v>51.906021471915352</v>
      </c>
      <c r="AP20" s="221">
        <v>48922</v>
      </c>
      <c r="AQ20" s="235">
        <v>97545</v>
      </c>
      <c r="AR20" s="213">
        <v>7210</v>
      </c>
      <c r="AS20" s="310">
        <v>7.9988016776512723</v>
      </c>
      <c r="AT20" s="213">
        <v>8752</v>
      </c>
      <c r="AU20" s="236">
        <v>15.416062244494256</v>
      </c>
      <c r="AV20" s="213">
        <v>9544</v>
      </c>
      <c r="AW20" s="236">
        <v>-1.5473488755931442</v>
      </c>
      <c r="AX20" s="213">
        <v>8393</v>
      </c>
      <c r="AY20" s="236">
        <v>22.080000000000013</v>
      </c>
      <c r="AZ20" s="213">
        <v>9261</v>
      </c>
      <c r="BA20" s="236">
        <v>3.129175946547889</v>
      </c>
      <c r="BB20" s="213">
        <v>10160</v>
      </c>
      <c r="BC20" s="236">
        <v>11.476848804037743</v>
      </c>
      <c r="BD20" s="213">
        <v>9010</v>
      </c>
      <c r="BE20" s="236">
        <v>1.5669033930785616</v>
      </c>
      <c r="BF20" s="213">
        <v>6700</v>
      </c>
      <c r="BG20" s="236">
        <v>7.2171547447591706</v>
      </c>
      <c r="BH20" s="213">
        <v>9450</v>
      </c>
      <c r="BI20" s="236">
        <v>30.977130977130969</v>
      </c>
      <c r="BJ20" s="213">
        <v>8985</v>
      </c>
      <c r="BK20" s="236">
        <v>24.670459275704175</v>
      </c>
      <c r="BL20" s="213">
        <v>8753</v>
      </c>
      <c r="BM20" s="236">
        <v>-6.0635329469843242</v>
      </c>
      <c r="BN20" s="213">
        <v>7409</v>
      </c>
      <c r="BO20" s="311">
        <v>-24.111441155382565</v>
      </c>
      <c r="BP20" s="229">
        <v>53320</v>
      </c>
      <c r="BQ20" s="237">
        <v>103627</v>
      </c>
      <c r="BR20" s="216">
        <v>10507</v>
      </c>
      <c r="BS20" s="236">
        <v>45.728155339805824</v>
      </c>
      <c r="BT20" s="213">
        <v>10357</v>
      </c>
      <c r="BU20" s="236">
        <v>18.338665447897611</v>
      </c>
      <c r="BV20" s="213">
        <v>8971</v>
      </c>
      <c r="BW20" s="236">
        <v>-6.0037720033528927</v>
      </c>
      <c r="BX20" s="213">
        <v>10050</v>
      </c>
      <c r="BY20" s="236">
        <v>19.742642678422499</v>
      </c>
      <c r="BZ20" s="213">
        <v>10310</v>
      </c>
      <c r="CA20" s="236">
        <v>11.32707051074398</v>
      </c>
      <c r="CB20" s="217">
        <v>10838</v>
      </c>
      <c r="CC20" s="238">
        <v>6.6732283464566962</v>
      </c>
      <c r="CD20" s="1549"/>
      <c r="CE20" s="239">
        <v>61033</v>
      </c>
      <c r="CF20" s="240">
        <v>14.465491372843204</v>
      </c>
      <c r="CG20" s="1580"/>
    </row>
    <row r="21" spans="2:85" ht="20.100000000000001" customHeight="1" thickBot="1">
      <c r="B21" s="41"/>
      <c r="C21" s="42" t="s">
        <v>87</v>
      </c>
      <c r="D21" s="241">
        <v>232562</v>
      </c>
      <c r="E21" s="242">
        <v>471973</v>
      </c>
      <c r="F21" s="243">
        <v>251336</v>
      </c>
      <c r="G21" s="244">
        <v>499255</v>
      </c>
      <c r="H21" s="245">
        <v>272559</v>
      </c>
      <c r="I21" s="242">
        <v>518519</v>
      </c>
      <c r="J21" s="241">
        <v>265334</v>
      </c>
      <c r="K21" s="246">
        <v>527057</v>
      </c>
      <c r="L21" s="247">
        <v>215366</v>
      </c>
      <c r="M21" s="312">
        <v>501237</v>
      </c>
      <c r="N21" s="249">
        <v>303615</v>
      </c>
      <c r="O21" s="250">
        <v>560375</v>
      </c>
      <c r="P21" s="241">
        <v>265597</v>
      </c>
      <c r="Q21" s="251">
        <v>499729</v>
      </c>
      <c r="R21" s="313">
        <v>44411</v>
      </c>
      <c r="S21" s="253">
        <v>-20.836007130124784</v>
      </c>
      <c r="T21" s="314">
        <v>39219</v>
      </c>
      <c r="U21" s="255">
        <v>-8.5377798507462614</v>
      </c>
      <c r="V21" s="314">
        <v>46645</v>
      </c>
      <c r="W21" s="255">
        <v>24.83941762123969</v>
      </c>
      <c r="X21" s="314">
        <v>39563</v>
      </c>
      <c r="Y21" s="255">
        <v>-20.153787160184862</v>
      </c>
      <c r="Z21" s="314">
        <v>43793</v>
      </c>
      <c r="AA21" s="255">
        <v>12.459875195809047</v>
      </c>
      <c r="AB21" s="314">
        <v>48153</v>
      </c>
      <c r="AC21" s="255">
        <v>18.129185781223185</v>
      </c>
      <c r="AD21" s="314">
        <v>45821</v>
      </c>
      <c r="AE21" s="255">
        <v>28.837340081540844</v>
      </c>
      <c r="AF21" s="314">
        <v>40610</v>
      </c>
      <c r="AG21" s="255">
        <v>3.3938437253354437</v>
      </c>
      <c r="AH21" s="314">
        <v>46850</v>
      </c>
      <c r="AI21" s="255">
        <v>29.656279404439033</v>
      </c>
      <c r="AJ21" s="314">
        <v>43805</v>
      </c>
      <c r="AK21" s="255">
        <v>28.193497410084575</v>
      </c>
      <c r="AL21" s="315">
        <v>48879</v>
      </c>
      <c r="AM21" s="257">
        <v>14.930988266829701</v>
      </c>
      <c r="AN21" s="314">
        <v>54531</v>
      </c>
      <c r="AO21" s="255">
        <v>17.38203891854657</v>
      </c>
      <c r="AP21" s="241">
        <v>261784</v>
      </c>
      <c r="AQ21" s="258">
        <v>542280</v>
      </c>
      <c r="AR21" s="316">
        <v>46892</v>
      </c>
      <c r="AS21" s="317">
        <v>5.5864538064893878</v>
      </c>
      <c r="AT21" s="318">
        <v>47692</v>
      </c>
      <c r="AU21" s="260">
        <v>21.604324434585294</v>
      </c>
      <c r="AV21" s="318">
        <v>54798</v>
      </c>
      <c r="AW21" s="260">
        <v>17.47882945653339</v>
      </c>
      <c r="AX21" s="318">
        <v>41883</v>
      </c>
      <c r="AY21" s="260">
        <v>5.8640649091322672</v>
      </c>
      <c r="AZ21" s="318">
        <v>44818</v>
      </c>
      <c r="BA21" s="260">
        <v>2.3405567099764824</v>
      </c>
      <c r="BB21" s="318">
        <v>47938</v>
      </c>
      <c r="BC21" s="260">
        <v>-0.44649346873507056</v>
      </c>
      <c r="BD21" s="318">
        <v>42847</v>
      </c>
      <c r="BE21" s="260">
        <v>-6.4904738002226026</v>
      </c>
      <c r="BF21" s="318">
        <v>38387</v>
      </c>
      <c r="BG21" s="260">
        <v>-5.4740211770499911</v>
      </c>
      <c r="BH21" s="318">
        <v>42943</v>
      </c>
      <c r="BI21" s="260">
        <v>-8.3393810032017086</v>
      </c>
      <c r="BJ21" s="318">
        <v>42661</v>
      </c>
      <c r="BK21" s="260">
        <v>-2.611574021230453</v>
      </c>
      <c r="BL21" s="318">
        <v>48231</v>
      </c>
      <c r="BM21" s="260">
        <v>-1.3257227030012899</v>
      </c>
      <c r="BN21" s="318">
        <v>48699</v>
      </c>
      <c r="BO21" s="319">
        <v>-10.694834131044729</v>
      </c>
      <c r="BP21" s="247">
        <v>284021</v>
      </c>
      <c r="BQ21" s="320">
        <v>547789</v>
      </c>
      <c r="BR21" s="321">
        <v>49266</v>
      </c>
      <c r="BS21" s="260">
        <v>5.0626972617930477</v>
      </c>
      <c r="BT21" s="318">
        <v>47042</v>
      </c>
      <c r="BU21" s="260">
        <v>-1.3629120187872275</v>
      </c>
      <c r="BV21" s="318">
        <v>51884</v>
      </c>
      <c r="BW21" s="260">
        <v>-5.3177123252673368</v>
      </c>
      <c r="BX21" s="318">
        <v>50361</v>
      </c>
      <c r="BY21" s="260">
        <v>20.242103001217671</v>
      </c>
      <c r="BZ21" s="318">
        <v>46321</v>
      </c>
      <c r="CA21" s="260">
        <v>3.3535633004596406</v>
      </c>
      <c r="CB21" s="322">
        <v>47523</v>
      </c>
      <c r="CC21" s="264">
        <v>-0.86570153114439563</v>
      </c>
      <c r="CD21" s="1549"/>
      <c r="CE21" s="265">
        <v>292397</v>
      </c>
      <c r="CF21" s="266">
        <v>2.9490777090426405</v>
      </c>
      <c r="CG21" s="1580"/>
    </row>
    <row r="22" spans="2:85" ht="24.95" customHeight="1" thickBot="1">
      <c r="B22" s="32" t="s">
        <v>88</v>
      </c>
      <c r="C22" s="33"/>
      <c r="D22" s="175">
        <v>1204109</v>
      </c>
      <c r="E22" s="176">
        <v>2531974</v>
      </c>
      <c r="F22" s="177">
        <v>1265213</v>
      </c>
      <c r="G22" s="178">
        <v>2622304</v>
      </c>
      <c r="H22" s="179">
        <v>1333866</v>
      </c>
      <c r="I22" s="176">
        <v>2855005</v>
      </c>
      <c r="J22" s="175">
        <v>1435534</v>
      </c>
      <c r="K22" s="180">
        <v>2970289</v>
      </c>
      <c r="L22" s="181">
        <v>1156404</v>
      </c>
      <c r="M22" s="182">
        <v>2768581</v>
      </c>
      <c r="N22" s="183">
        <v>1516024</v>
      </c>
      <c r="O22" s="184">
        <v>3135228</v>
      </c>
      <c r="P22" s="175">
        <v>1565311</v>
      </c>
      <c r="Q22" s="185">
        <v>3324735</v>
      </c>
      <c r="R22" s="160">
        <v>219816</v>
      </c>
      <c r="S22" s="186">
        <v>-12.266613450409096</v>
      </c>
      <c r="T22" s="162">
        <v>243062</v>
      </c>
      <c r="U22" s="187">
        <v>8.3299163888542296</v>
      </c>
      <c r="V22" s="162">
        <v>263428</v>
      </c>
      <c r="W22" s="187">
        <v>-12.268747481408212</v>
      </c>
      <c r="X22" s="162">
        <v>265872</v>
      </c>
      <c r="Y22" s="187">
        <v>18.283616950283616</v>
      </c>
      <c r="Z22" s="162">
        <v>275740</v>
      </c>
      <c r="AA22" s="187">
        <v>9.5549701816910471</v>
      </c>
      <c r="AB22" s="162">
        <v>290146</v>
      </c>
      <c r="AC22" s="187">
        <v>-7.4954727472135119</v>
      </c>
      <c r="AD22" s="162">
        <v>269941</v>
      </c>
      <c r="AE22" s="187">
        <v>-6.9778421034494613</v>
      </c>
      <c r="AF22" s="162">
        <v>293405</v>
      </c>
      <c r="AG22" s="187">
        <v>-4.0611460802746677</v>
      </c>
      <c r="AH22" s="162">
        <v>293383</v>
      </c>
      <c r="AI22" s="187">
        <v>-0.98380684311065636</v>
      </c>
      <c r="AJ22" s="162">
        <v>295074</v>
      </c>
      <c r="AK22" s="187">
        <v>1.1819893219763458</v>
      </c>
      <c r="AL22" s="164">
        <v>288815</v>
      </c>
      <c r="AM22" s="188">
        <v>11.356372006585417</v>
      </c>
      <c r="AN22" s="162">
        <v>319822</v>
      </c>
      <c r="AO22" s="187">
        <v>1.1701141644233388</v>
      </c>
      <c r="AP22" s="175">
        <v>1558064</v>
      </c>
      <c r="AQ22" s="189">
        <v>3318504</v>
      </c>
      <c r="AR22" s="279">
        <v>269087</v>
      </c>
      <c r="AS22" s="280">
        <v>22.414655894020456</v>
      </c>
      <c r="AT22" s="279">
        <v>188765</v>
      </c>
      <c r="AU22" s="280">
        <v>-22.338744846993777</v>
      </c>
      <c r="AV22" s="279">
        <v>254843</v>
      </c>
      <c r="AW22" s="280">
        <v>-3.2589550085791927</v>
      </c>
      <c r="AX22" s="279">
        <v>225665</v>
      </c>
      <c r="AY22" s="280">
        <v>-15.122690618041773</v>
      </c>
      <c r="AZ22" s="279">
        <v>256744</v>
      </c>
      <c r="BA22" s="280">
        <v>-6.8890984260535362</v>
      </c>
      <c r="BB22" s="279">
        <v>269317</v>
      </c>
      <c r="BC22" s="280">
        <v>-7.1787996388025306</v>
      </c>
      <c r="BD22" s="279">
        <v>269259</v>
      </c>
      <c r="BE22" s="280">
        <v>-0.2526478008157369</v>
      </c>
      <c r="BF22" s="279">
        <v>268993</v>
      </c>
      <c r="BG22" s="280">
        <v>-8.3202399413779631</v>
      </c>
      <c r="BH22" s="279">
        <v>279978</v>
      </c>
      <c r="BI22" s="280">
        <v>-4.5691127297764353</v>
      </c>
      <c r="BJ22" s="279">
        <v>301378</v>
      </c>
      <c r="BK22" s="280">
        <v>2.1364132387130041</v>
      </c>
      <c r="BL22" s="279">
        <v>302833</v>
      </c>
      <c r="BM22" s="280">
        <v>4.8536260235791104</v>
      </c>
      <c r="BN22" s="279">
        <v>327771</v>
      </c>
      <c r="BO22" s="280">
        <v>2.4854450287972583</v>
      </c>
      <c r="BP22" s="183">
        <v>1464421</v>
      </c>
      <c r="BQ22" s="191">
        <v>3214633</v>
      </c>
      <c r="BR22" s="281">
        <v>247522</v>
      </c>
      <c r="BS22" s="280">
        <v>-8.0141366918505952</v>
      </c>
      <c r="BT22" s="279">
        <v>206187</v>
      </c>
      <c r="BU22" s="280">
        <v>9.2294652080629334</v>
      </c>
      <c r="BV22" s="279">
        <v>285153</v>
      </c>
      <c r="BW22" s="280">
        <v>11.893597234375662</v>
      </c>
      <c r="BX22" s="279">
        <v>254773</v>
      </c>
      <c r="BY22" s="280">
        <v>12.898765869762713</v>
      </c>
      <c r="BZ22" s="279">
        <v>271093</v>
      </c>
      <c r="CA22" s="280">
        <v>5.5888355716199811</v>
      </c>
      <c r="CB22" s="283">
        <v>279327</v>
      </c>
      <c r="CC22" s="323">
        <v>3.7168095589955357</v>
      </c>
      <c r="CD22" s="1570" t="s">
        <v>222</v>
      </c>
      <c r="CE22" s="285">
        <v>1544055</v>
      </c>
      <c r="CF22" s="194">
        <v>5.4379171017077823</v>
      </c>
      <c r="CG22" s="1582" t="s">
        <v>223</v>
      </c>
    </row>
    <row r="23" spans="2:85" ht="24.95" customHeight="1">
      <c r="B23" s="1555"/>
      <c r="C23" s="43" t="s">
        <v>206</v>
      </c>
      <c r="D23" s="195">
        <v>597330</v>
      </c>
      <c r="E23" s="196">
        <v>1225908</v>
      </c>
      <c r="F23" s="197">
        <v>629258</v>
      </c>
      <c r="G23" s="198">
        <v>1302357</v>
      </c>
      <c r="H23" s="199">
        <v>685965</v>
      </c>
      <c r="I23" s="196">
        <v>1486793</v>
      </c>
      <c r="J23" s="195">
        <v>769845</v>
      </c>
      <c r="K23" s="200">
        <v>1620698</v>
      </c>
      <c r="L23" s="286">
        <v>753073</v>
      </c>
      <c r="M23" s="287">
        <v>1797487</v>
      </c>
      <c r="N23" s="288">
        <v>970662</v>
      </c>
      <c r="O23" s="289">
        <v>1944010</v>
      </c>
      <c r="P23" s="195">
        <v>904380</v>
      </c>
      <c r="Q23" s="290">
        <v>1940590</v>
      </c>
      <c r="R23" s="206">
        <v>113846</v>
      </c>
      <c r="S23" s="324">
        <v>-23.496246917230579</v>
      </c>
      <c r="T23" s="208">
        <v>129649</v>
      </c>
      <c r="U23" s="325">
        <v>0.92165181177752231</v>
      </c>
      <c r="V23" s="208">
        <v>136443</v>
      </c>
      <c r="W23" s="325">
        <v>-18.465555980495267</v>
      </c>
      <c r="X23" s="208">
        <v>162554</v>
      </c>
      <c r="Y23" s="325">
        <v>46.268468695448746</v>
      </c>
      <c r="Z23" s="208">
        <v>162381</v>
      </c>
      <c r="AA23" s="325">
        <v>9.3224446927976174</v>
      </c>
      <c r="AB23" s="208">
        <v>174548</v>
      </c>
      <c r="AC23" s="325">
        <v>-12.766127581312588</v>
      </c>
      <c r="AD23" s="208">
        <v>152717</v>
      </c>
      <c r="AE23" s="325">
        <v>-15.358950057917525</v>
      </c>
      <c r="AF23" s="208">
        <v>175824</v>
      </c>
      <c r="AG23" s="325">
        <v>-6.5923615944069383</v>
      </c>
      <c r="AH23" s="208">
        <v>176642</v>
      </c>
      <c r="AI23" s="325">
        <v>2.2056355956720353</v>
      </c>
      <c r="AJ23" s="208">
        <v>172951</v>
      </c>
      <c r="AK23" s="325">
        <v>1.4512221590009347</v>
      </c>
      <c r="AL23" s="210">
        <v>164524</v>
      </c>
      <c r="AM23" s="326">
        <v>17.163142789998801</v>
      </c>
      <c r="AN23" s="208">
        <v>185508</v>
      </c>
      <c r="AO23" s="325">
        <v>0.919387655180671</v>
      </c>
      <c r="AP23" s="195">
        <v>879421</v>
      </c>
      <c r="AQ23" s="291">
        <v>1907587</v>
      </c>
      <c r="AR23" s="213">
        <v>158525</v>
      </c>
      <c r="AS23" s="327">
        <v>39.245120601514316</v>
      </c>
      <c r="AT23" s="213">
        <v>83332</v>
      </c>
      <c r="AU23" s="327">
        <v>-35.724918819273583</v>
      </c>
      <c r="AV23" s="213">
        <v>132180</v>
      </c>
      <c r="AW23" s="327">
        <v>-3.1243816099030397</v>
      </c>
      <c r="AX23" s="213">
        <v>118155</v>
      </c>
      <c r="AY23" s="327">
        <v>-27.313385090493</v>
      </c>
      <c r="AZ23" s="213">
        <v>140377</v>
      </c>
      <c r="BA23" s="327">
        <v>-13.550846466027437</v>
      </c>
      <c r="BB23" s="213">
        <v>152052</v>
      </c>
      <c r="BC23" s="327">
        <v>-12.888145381213192</v>
      </c>
      <c r="BD23" s="213">
        <v>143435</v>
      </c>
      <c r="BE23" s="327">
        <v>-6.0779088117236455</v>
      </c>
      <c r="BF23" s="213">
        <v>152065</v>
      </c>
      <c r="BG23" s="327">
        <v>-13.51294476294477</v>
      </c>
      <c r="BH23" s="213">
        <v>160457</v>
      </c>
      <c r="BI23" s="327">
        <v>-9.1626000611406084</v>
      </c>
      <c r="BJ23" s="213">
        <v>172274</v>
      </c>
      <c r="BK23" s="327">
        <v>-0.39144035015698364</v>
      </c>
      <c r="BL23" s="213">
        <v>175983</v>
      </c>
      <c r="BM23" s="327">
        <v>6.9649412851620554</v>
      </c>
      <c r="BN23" s="213">
        <v>187160</v>
      </c>
      <c r="BO23" s="327">
        <v>0.89052763223149611</v>
      </c>
      <c r="BP23" s="288">
        <v>784621</v>
      </c>
      <c r="BQ23" s="215">
        <v>1775995</v>
      </c>
      <c r="BR23" s="216">
        <v>136500</v>
      </c>
      <c r="BS23" s="327">
        <v>-13.893707617095103</v>
      </c>
      <c r="BT23" s="213">
        <v>95835</v>
      </c>
      <c r="BU23" s="327">
        <v>15.003840061440982</v>
      </c>
      <c r="BV23" s="213">
        <v>155064</v>
      </c>
      <c r="BW23" s="327">
        <v>17.312755333635948</v>
      </c>
      <c r="BX23" s="213">
        <v>142754</v>
      </c>
      <c r="BY23" s="327">
        <v>20.81926283271973</v>
      </c>
      <c r="BZ23" s="213">
        <v>149887</v>
      </c>
      <c r="CA23" s="327">
        <v>6.774614074955295</v>
      </c>
      <c r="CB23" s="217">
        <v>157704</v>
      </c>
      <c r="CC23" s="328">
        <v>3.717149396259174</v>
      </c>
      <c r="CD23" s="1549"/>
      <c r="CE23" s="292">
        <v>837744</v>
      </c>
      <c r="CF23" s="293">
        <v>6.7705299756187998</v>
      </c>
      <c r="CG23" s="1580"/>
    </row>
    <row r="24" spans="2:85" ht="24.95" customHeight="1">
      <c r="B24" s="1555"/>
      <c r="C24" s="34" t="s">
        <v>205</v>
      </c>
      <c r="D24" s="221">
        <v>187913</v>
      </c>
      <c r="E24" s="222">
        <v>389241</v>
      </c>
      <c r="F24" s="223">
        <v>186365</v>
      </c>
      <c r="G24" s="224">
        <v>371272</v>
      </c>
      <c r="H24" s="225">
        <v>172283</v>
      </c>
      <c r="I24" s="222">
        <v>357390</v>
      </c>
      <c r="J24" s="221">
        <v>157261</v>
      </c>
      <c r="K24" s="226">
        <v>332354</v>
      </c>
      <c r="L24" s="227">
        <v>93389</v>
      </c>
      <c r="M24" s="228">
        <v>183656</v>
      </c>
      <c r="N24" s="229">
        <v>121175</v>
      </c>
      <c r="O24" s="230">
        <v>291499</v>
      </c>
      <c r="P24" s="221">
        <v>146749</v>
      </c>
      <c r="Q24" s="231">
        <v>330498</v>
      </c>
      <c r="R24" s="206">
        <v>25591</v>
      </c>
      <c r="S24" s="207">
        <v>11.712065653920021</v>
      </c>
      <c r="T24" s="208">
        <v>25302</v>
      </c>
      <c r="U24" s="209">
        <v>19.101864055733373</v>
      </c>
      <c r="V24" s="208">
        <v>30174</v>
      </c>
      <c r="W24" s="209">
        <v>-3.0242648240398609</v>
      </c>
      <c r="X24" s="208">
        <v>24355</v>
      </c>
      <c r="Y24" s="209">
        <v>-5.957989033902237</v>
      </c>
      <c r="Z24" s="208">
        <v>26153</v>
      </c>
      <c r="AA24" s="209">
        <v>44.435853537306002</v>
      </c>
      <c r="AB24" s="208">
        <v>26311</v>
      </c>
      <c r="AC24" s="209">
        <v>-4.2435491501983478</v>
      </c>
      <c r="AD24" s="208">
        <v>26116</v>
      </c>
      <c r="AE24" s="209">
        <v>-1.8380003758691998</v>
      </c>
      <c r="AF24" s="208">
        <v>28289</v>
      </c>
      <c r="AG24" s="209">
        <v>-5.9103306060001302</v>
      </c>
      <c r="AH24" s="208">
        <v>26763</v>
      </c>
      <c r="AI24" s="209">
        <v>-14.415912506795436</v>
      </c>
      <c r="AJ24" s="208">
        <v>28201</v>
      </c>
      <c r="AK24" s="209">
        <v>-6.9181767171667161</v>
      </c>
      <c r="AL24" s="210">
        <v>29373</v>
      </c>
      <c r="AM24" s="211">
        <v>4.6568802109313765</v>
      </c>
      <c r="AN24" s="208">
        <v>31047</v>
      </c>
      <c r="AO24" s="209">
        <v>-17.084179040700775</v>
      </c>
      <c r="AP24" s="221">
        <v>157886</v>
      </c>
      <c r="AQ24" s="235">
        <v>327675</v>
      </c>
      <c r="AR24" s="213">
        <v>24828</v>
      </c>
      <c r="AS24" s="214">
        <v>-2.9815169395490528</v>
      </c>
      <c r="AT24" s="213">
        <v>22322</v>
      </c>
      <c r="AU24" s="214">
        <v>-11.777725081021259</v>
      </c>
      <c r="AV24" s="213">
        <v>26514</v>
      </c>
      <c r="AW24" s="214">
        <v>-12.129648041360113</v>
      </c>
      <c r="AX24" s="213">
        <v>19814</v>
      </c>
      <c r="AY24" s="214">
        <v>-18.645042085813998</v>
      </c>
      <c r="AZ24" s="213">
        <v>24407</v>
      </c>
      <c r="BA24" s="214">
        <v>-6.6760983443581949</v>
      </c>
      <c r="BB24" s="213">
        <v>24224</v>
      </c>
      <c r="BC24" s="214">
        <v>-7.9320436319410135</v>
      </c>
      <c r="BD24" s="213">
        <v>26052</v>
      </c>
      <c r="BE24" s="214">
        <v>-0.24506049931076745</v>
      </c>
      <c r="BF24" s="213">
        <v>25892</v>
      </c>
      <c r="BG24" s="214">
        <v>-8.4732581568807745</v>
      </c>
      <c r="BH24" s="213">
        <v>25762</v>
      </c>
      <c r="BI24" s="214">
        <v>-3.7402383888203872</v>
      </c>
      <c r="BJ24" s="213">
        <v>25019</v>
      </c>
      <c r="BK24" s="214">
        <v>-11.283287826672819</v>
      </c>
      <c r="BL24" s="213">
        <v>26033</v>
      </c>
      <c r="BM24" s="214">
        <v>-11.370986960814349</v>
      </c>
      <c r="BN24" s="213">
        <v>25679</v>
      </c>
      <c r="BO24" s="214">
        <v>-17.289915289722032</v>
      </c>
      <c r="BP24" s="229">
        <v>142109</v>
      </c>
      <c r="BQ24" s="237">
        <v>296546</v>
      </c>
      <c r="BR24" s="216">
        <v>21610</v>
      </c>
      <c r="BS24" s="214">
        <v>-12.96117286934107</v>
      </c>
      <c r="BT24" s="213">
        <v>22351</v>
      </c>
      <c r="BU24" s="214">
        <v>0.1299166741331419</v>
      </c>
      <c r="BV24" s="213">
        <v>24689</v>
      </c>
      <c r="BW24" s="214">
        <v>-6.8831560684921129</v>
      </c>
      <c r="BX24" s="213">
        <v>18782</v>
      </c>
      <c r="BY24" s="214">
        <v>-5.2084384778439414</v>
      </c>
      <c r="BZ24" s="213">
        <v>20326</v>
      </c>
      <c r="CA24" s="214">
        <v>-16.720612938910975</v>
      </c>
      <c r="CB24" s="217">
        <v>19948</v>
      </c>
      <c r="CC24" s="218">
        <v>-17.651915455746376</v>
      </c>
      <c r="CD24" s="1549"/>
      <c r="CE24" s="239">
        <v>127706</v>
      </c>
      <c r="CF24" s="240">
        <v>-10.135177926802669</v>
      </c>
      <c r="CG24" s="1580"/>
    </row>
    <row r="25" spans="2:85" ht="24.95" customHeight="1">
      <c r="B25" s="1555"/>
      <c r="C25" s="34" t="s">
        <v>207</v>
      </c>
      <c r="D25" s="221">
        <v>109078</v>
      </c>
      <c r="E25" s="222">
        <v>245087</v>
      </c>
      <c r="F25" s="223">
        <v>112488</v>
      </c>
      <c r="G25" s="224">
        <v>240137</v>
      </c>
      <c r="H25" s="225">
        <v>141989</v>
      </c>
      <c r="I25" s="222">
        <v>315113</v>
      </c>
      <c r="J25" s="221">
        <v>171502</v>
      </c>
      <c r="K25" s="226">
        <v>332380</v>
      </c>
      <c r="L25" s="227">
        <v>94222</v>
      </c>
      <c r="M25" s="228">
        <v>244316</v>
      </c>
      <c r="N25" s="229">
        <v>117185</v>
      </c>
      <c r="O25" s="230">
        <v>239723</v>
      </c>
      <c r="P25" s="221">
        <v>142132</v>
      </c>
      <c r="Q25" s="231">
        <v>288810</v>
      </c>
      <c r="R25" s="206">
        <v>23796</v>
      </c>
      <c r="S25" s="232">
        <v>7.4360016253555443</v>
      </c>
      <c r="T25" s="208">
        <v>25612</v>
      </c>
      <c r="U25" s="233">
        <v>2.4561964957196665</v>
      </c>
      <c r="V25" s="208">
        <v>25713</v>
      </c>
      <c r="W25" s="233">
        <v>-14.281428142814278</v>
      </c>
      <c r="X25" s="208">
        <v>19565</v>
      </c>
      <c r="Y25" s="233">
        <v>-9.7596974309303022</v>
      </c>
      <c r="Z25" s="208">
        <v>21296</v>
      </c>
      <c r="AA25" s="233">
        <v>-3.9899012668499978</v>
      </c>
      <c r="AB25" s="208">
        <v>20877</v>
      </c>
      <c r="AC25" s="233">
        <v>-1.1786424311275141</v>
      </c>
      <c r="AD25" s="208">
        <v>20421</v>
      </c>
      <c r="AE25" s="233">
        <v>1.2092977152202877</v>
      </c>
      <c r="AF25" s="208">
        <v>20871</v>
      </c>
      <c r="AG25" s="233">
        <v>-10.639664326083235</v>
      </c>
      <c r="AH25" s="208">
        <v>21141</v>
      </c>
      <c r="AI25" s="233">
        <v>-7.8984055066655117</v>
      </c>
      <c r="AJ25" s="208">
        <v>20852</v>
      </c>
      <c r="AK25" s="233">
        <v>-18.031369157592664</v>
      </c>
      <c r="AL25" s="210">
        <v>21700</v>
      </c>
      <c r="AM25" s="234">
        <v>-11.626959885970265</v>
      </c>
      <c r="AN25" s="208">
        <v>24105</v>
      </c>
      <c r="AO25" s="233">
        <v>-20.174189489022083</v>
      </c>
      <c r="AP25" s="221">
        <v>136859</v>
      </c>
      <c r="AQ25" s="235">
        <v>265949</v>
      </c>
      <c r="AR25" s="213">
        <v>17526</v>
      </c>
      <c r="AS25" s="236">
        <v>-26.348966212808875</v>
      </c>
      <c r="AT25" s="213">
        <v>19702</v>
      </c>
      <c r="AU25" s="236">
        <v>-23.075121037013901</v>
      </c>
      <c r="AV25" s="213">
        <v>21582</v>
      </c>
      <c r="AW25" s="236">
        <v>-16.06580329016451</v>
      </c>
      <c r="AX25" s="213">
        <v>19422</v>
      </c>
      <c r="AY25" s="236">
        <v>-0.73089700996678175</v>
      </c>
      <c r="AZ25" s="213">
        <v>19504</v>
      </c>
      <c r="BA25" s="236">
        <v>-8.4147257700976752</v>
      </c>
      <c r="BB25" s="213">
        <v>18542</v>
      </c>
      <c r="BC25" s="236">
        <v>-11.184557168175502</v>
      </c>
      <c r="BD25" s="213">
        <v>17786</v>
      </c>
      <c r="BE25" s="236">
        <v>-12.90338377160765</v>
      </c>
      <c r="BF25" s="213">
        <v>17843</v>
      </c>
      <c r="BG25" s="236">
        <v>-14.508169230032095</v>
      </c>
      <c r="BH25" s="213">
        <v>15311</v>
      </c>
      <c r="BI25" s="236">
        <v>-27.576746606120807</v>
      </c>
      <c r="BJ25" s="213">
        <v>15162</v>
      </c>
      <c r="BK25" s="236">
        <v>-27.287550354882029</v>
      </c>
      <c r="BL25" s="213">
        <v>17107</v>
      </c>
      <c r="BM25" s="236">
        <v>-21.16589861751153</v>
      </c>
      <c r="BN25" s="213">
        <v>20869</v>
      </c>
      <c r="BO25" s="236">
        <v>-13.424600705247869</v>
      </c>
      <c r="BP25" s="229">
        <v>116278</v>
      </c>
      <c r="BQ25" s="237">
        <v>220356</v>
      </c>
      <c r="BR25" s="216">
        <v>17379</v>
      </c>
      <c r="BS25" s="236">
        <v>-0.83875385142074776</v>
      </c>
      <c r="BT25" s="213">
        <v>18729</v>
      </c>
      <c r="BU25" s="236">
        <v>-4.9385849152370298</v>
      </c>
      <c r="BV25" s="213">
        <v>21575</v>
      </c>
      <c r="BW25" s="236">
        <v>-3.2434436104153974E-2</v>
      </c>
      <c r="BX25" s="213">
        <v>17900</v>
      </c>
      <c r="BY25" s="236">
        <v>-7.8364741015343355</v>
      </c>
      <c r="BZ25" s="213">
        <v>19201</v>
      </c>
      <c r="CA25" s="236">
        <v>-1.5535274815422468</v>
      </c>
      <c r="CB25" s="217">
        <v>19105</v>
      </c>
      <c r="CC25" s="238">
        <v>3.0363499083162537</v>
      </c>
      <c r="CD25" s="1549"/>
      <c r="CE25" s="239">
        <v>113889</v>
      </c>
      <c r="CF25" s="240">
        <v>-2.0545589019418884</v>
      </c>
      <c r="CG25" s="1580"/>
    </row>
    <row r="26" spans="2:85" ht="24.95" customHeight="1">
      <c r="B26" s="1555"/>
      <c r="C26" s="34" t="s">
        <v>89</v>
      </c>
      <c r="D26" s="221">
        <v>72642</v>
      </c>
      <c r="E26" s="222">
        <v>158728</v>
      </c>
      <c r="F26" s="223">
        <v>85728</v>
      </c>
      <c r="G26" s="224">
        <v>183908</v>
      </c>
      <c r="H26" s="225">
        <v>73136</v>
      </c>
      <c r="I26" s="222">
        <v>153004</v>
      </c>
      <c r="J26" s="221">
        <v>73454</v>
      </c>
      <c r="K26" s="226">
        <v>162011</v>
      </c>
      <c r="L26" s="227">
        <v>35648</v>
      </c>
      <c r="M26" s="228">
        <v>100019</v>
      </c>
      <c r="N26" s="229">
        <v>63758</v>
      </c>
      <c r="O26" s="230">
        <v>129667</v>
      </c>
      <c r="P26" s="221">
        <v>80090</v>
      </c>
      <c r="Q26" s="231">
        <v>174106</v>
      </c>
      <c r="R26" s="206">
        <v>13428</v>
      </c>
      <c r="S26" s="232">
        <v>35.95221221018528</v>
      </c>
      <c r="T26" s="208">
        <v>14871</v>
      </c>
      <c r="U26" s="233">
        <v>21.465327125704476</v>
      </c>
      <c r="V26" s="208">
        <v>16906</v>
      </c>
      <c r="W26" s="233">
        <v>11.88616810059564</v>
      </c>
      <c r="X26" s="208">
        <v>14123</v>
      </c>
      <c r="Y26" s="233">
        <v>2.9748450601531147</v>
      </c>
      <c r="Z26" s="208">
        <v>17866</v>
      </c>
      <c r="AA26" s="233">
        <v>21.347551450112064</v>
      </c>
      <c r="AB26" s="208">
        <v>16381</v>
      </c>
      <c r="AC26" s="233">
        <v>13.58341422826237</v>
      </c>
      <c r="AD26" s="208">
        <v>16583</v>
      </c>
      <c r="AE26" s="233">
        <v>18.993972445464991</v>
      </c>
      <c r="AF26" s="208">
        <v>16637</v>
      </c>
      <c r="AG26" s="233">
        <v>12.969375976098334</v>
      </c>
      <c r="AH26" s="208">
        <v>17437</v>
      </c>
      <c r="AI26" s="233">
        <v>8.049324575536005</v>
      </c>
      <c r="AJ26" s="208">
        <v>17997</v>
      </c>
      <c r="AK26" s="233">
        <v>15.855542680571659</v>
      </c>
      <c r="AL26" s="210">
        <v>18251</v>
      </c>
      <c r="AM26" s="234">
        <v>10.955073256732931</v>
      </c>
      <c r="AN26" s="208">
        <v>19551</v>
      </c>
      <c r="AO26" s="233">
        <v>13.457520891364894</v>
      </c>
      <c r="AP26" s="221">
        <v>93575</v>
      </c>
      <c r="AQ26" s="235">
        <v>200031</v>
      </c>
      <c r="AR26" s="213">
        <v>16093</v>
      </c>
      <c r="AS26" s="236">
        <v>19.846589216562421</v>
      </c>
      <c r="AT26" s="213">
        <v>16977</v>
      </c>
      <c r="AU26" s="236">
        <v>14.161791406092391</v>
      </c>
      <c r="AV26" s="213">
        <v>16597</v>
      </c>
      <c r="AW26" s="236">
        <v>-1.8277534603099497</v>
      </c>
      <c r="AX26" s="213">
        <v>17913</v>
      </c>
      <c r="AY26" s="236">
        <v>26.835658146286193</v>
      </c>
      <c r="AZ26" s="213">
        <v>18677</v>
      </c>
      <c r="BA26" s="236">
        <v>4.5393484831523665</v>
      </c>
      <c r="BB26" s="213">
        <v>18093</v>
      </c>
      <c r="BC26" s="236">
        <v>10.451132409498825</v>
      </c>
      <c r="BD26" s="213">
        <v>18380</v>
      </c>
      <c r="BE26" s="236">
        <v>10.836398721582356</v>
      </c>
      <c r="BF26" s="213">
        <v>17924</v>
      </c>
      <c r="BG26" s="236">
        <v>7.7357696700126155</v>
      </c>
      <c r="BH26" s="213">
        <v>18434</v>
      </c>
      <c r="BI26" s="236">
        <v>5.7177266731662542</v>
      </c>
      <c r="BJ26" s="213">
        <v>19333</v>
      </c>
      <c r="BK26" s="236">
        <v>7.4234594654664789</v>
      </c>
      <c r="BL26" s="213">
        <v>19335</v>
      </c>
      <c r="BM26" s="236">
        <v>5.9394005807901067</v>
      </c>
      <c r="BN26" s="213">
        <v>20263</v>
      </c>
      <c r="BO26" s="236">
        <v>3.6417574548616329</v>
      </c>
      <c r="BP26" s="229">
        <v>104350</v>
      </c>
      <c r="BQ26" s="237">
        <v>218019</v>
      </c>
      <c r="BR26" s="216">
        <v>18078</v>
      </c>
      <c r="BS26" s="236">
        <v>12.334555396756357</v>
      </c>
      <c r="BT26" s="213">
        <v>18528</v>
      </c>
      <c r="BU26" s="236">
        <v>9.1358897331684119</v>
      </c>
      <c r="BV26" s="213">
        <v>18907</v>
      </c>
      <c r="BW26" s="236">
        <v>13.91817798397301</v>
      </c>
      <c r="BX26" s="213">
        <v>16414</v>
      </c>
      <c r="BY26" s="236">
        <v>-8.3682241947189198</v>
      </c>
      <c r="BZ26" s="213">
        <v>19725</v>
      </c>
      <c r="CA26" s="236">
        <v>5.6111795256197325</v>
      </c>
      <c r="CB26" s="217">
        <v>19624</v>
      </c>
      <c r="CC26" s="238">
        <v>8.4618360691980428</v>
      </c>
      <c r="CD26" s="1549"/>
      <c r="CE26" s="239">
        <v>111276</v>
      </c>
      <c r="CF26" s="240">
        <v>6.6372783900335435</v>
      </c>
      <c r="CG26" s="1580"/>
    </row>
    <row r="27" spans="2:85" ht="24.95" customHeight="1">
      <c r="B27" s="1555"/>
      <c r="C27" s="34" t="s">
        <v>90</v>
      </c>
      <c r="D27" s="221">
        <v>69455</v>
      </c>
      <c r="E27" s="222">
        <v>139040</v>
      </c>
      <c r="F27" s="223">
        <v>63038</v>
      </c>
      <c r="G27" s="224">
        <v>128256</v>
      </c>
      <c r="H27" s="225">
        <v>64520</v>
      </c>
      <c r="I27" s="222">
        <v>123675</v>
      </c>
      <c r="J27" s="221">
        <v>63051</v>
      </c>
      <c r="K27" s="226">
        <v>137241</v>
      </c>
      <c r="L27" s="227">
        <v>71203</v>
      </c>
      <c r="M27" s="228">
        <v>146251</v>
      </c>
      <c r="N27" s="229">
        <v>71323</v>
      </c>
      <c r="O27" s="230">
        <v>146009</v>
      </c>
      <c r="P27" s="221">
        <v>70007</v>
      </c>
      <c r="Q27" s="231">
        <v>143301</v>
      </c>
      <c r="R27" s="206">
        <v>12540</v>
      </c>
      <c r="S27" s="232">
        <v>-9.373419093734185</v>
      </c>
      <c r="T27" s="208">
        <v>10935</v>
      </c>
      <c r="U27" s="233">
        <v>8.7086191470325218</v>
      </c>
      <c r="V27" s="208">
        <v>13826</v>
      </c>
      <c r="W27" s="233">
        <v>1.841484973482622</v>
      </c>
      <c r="X27" s="208">
        <v>13648</v>
      </c>
      <c r="Y27" s="233">
        <v>9.3765026446545932</v>
      </c>
      <c r="Z27" s="208">
        <v>12690</v>
      </c>
      <c r="AA27" s="233">
        <v>28.013719358418228</v>
      </c>
      <c r="AB27" s="208">
        <v>12345</v>
      </c>
      <c r="AC27" s="233">
        <v>21.697555205047323</v>
      </c>
      <c r="AD27" s="208">
        <v>16364</v>
      </c>
      <c r="AE27" s="233">
        <v>19.236374234916937</v>
      </c>
      <c r="AF27" s="208">
        <v>11711</v>
      </c>
      <c r="AG27" s="233">
        <v>14.365234374999986</v>
      </c>
      <c r="AH27" s="208">
        <v>10770</v>
      </c>
      <c r="AI27" s="233">
        <v>-10.130173564753008</v>
      </c>
      <c r="AJ27" s="208">
        <v>13392</v>
      </c>
      <c r="AK27" s="233">
        <v>8.533916849015327</v>
      </c>
      <c r="AL27" s="210">
        <v>15905</v>
      </c>
      <c r="AM27" s="234">
        <v>21.616455115461093</v>
      </c>
      <c r="AN27" s="208">
        <v>14304</v>
      </c>
      <c r="AO27" s="233">
        <v>19.909464330622868</v>
      </c>
      <c r="AP27" s="221">
        <v>75984</v>
      </c>
      <c r="AQ27" s="235">
        <v>158430</v>
      </c>
      <c r="AR27" s="213">
        <v>15072</v>
      </c>
      <c r="AS27" s="236">
        <v>20.191387559808604</v>
      </c>
      <c r="AT27" s="213">
        <v>9502</v>
      </c>
      <c r="AU27" s="236">
        <v>-13.10470964791952</v>
      </c>
      <c r="AV27" s="213">
        <v>12561</v>
      </c>
      <c r="AW27" s="236">
        <v>-9.1494286127585696</v>
      </c>
      <c r="AX27" s="213">
        <v>11994</v>
      </c>
      <c r="AY27" s="236">
        <v>-12.118991793669394</v>
      </c>
      <c r="AZ27" s="213">
        <v>12856</v>
      </c>
      <c r="BA27" s="236">
        <v>1.308116627265548</v>
      </c>
      <c r="BB27" s="213">
        <v>12468</v>
      </c>
      <c r="BC27" s="236">
        <v>0.99635479951396633</v>
      </c>
      <c r="BD27" s="213">
        <v>16907</v>
      </c>
      <c r="BE27" s="236">
        <v>3.3182595942312503</v>
      </c>
      <c r="BF27" s="213">
        <v>9857</v>
      </c>
      <c r="BG27" s="236">
        <v>-15.83126974639228</v>
      </c>
      <c r="BH27" s="213">
        <v>13051</v>
      </c>
      <c r="BI27" s="236">
        <v>21.179201485608161</v>
      </c>
      <c r="BJ27" s="213">
        <v>14402</v>
      </c>
      <c r="BK27" s="236">
        <v>7.5418160095579481</v>
      </c>
      <c r="BL27" s="213">
        <v>14313</v>
      </c>
      <c r="BM27" s="236">
        <v>-10.009430996541965</v>
      </c>
      <c r="BN27" s="213">
        <v>12407</v>
      </c>
      <c r="BO27" s="236">
        <v>-13.262024608501122</v>
      </c>
      <c r="BP27" s="229">
        <v>74453</v>
      </c>
      <c r="BQ27" s="237">
        <v>155390</v>
      </c>
      <c r="BR27" s="216">
        <v>14721</v>
      </c>
      <c r="BS27" s="236">
        <v>-2.3288216560509483</v>
      </c>
      <c r="BT27" s="213">
        <v>9966</v>
      </c>
      <c r="BU27" s="236">
        <v>4.8831824878972725</v>
      </c>
      <c r="BV27" s="213">
        <v>14306</v>
      </c>
      <c r="BW27" s="236">
        <v>13.892206034551393</v>
      </c>
      <c r="BX27" s="213">
        <v>12482</v>
      </c>
      <c r="BY27" s="236">
        <v>4.0687010171752434</v>
      </c>
      <c r="BZ27" s="213">
        <v>11599</v>
      </c>
      <c r="CA27" s="236">
        <v>-9.7775357809583028</v>
      </c>
      <c r="CB27" s="217">
        <v>11445</v>
      </c>
      <c r="CC27" s="238">
        <v>-8.2050048123195438</v>
      </c>
      <c r="CD27" s="1549"/>
      <c r="CE27" s="239">
        <v>74519</v>
      </c>
      <c r="CF27" s="240">
        <v>8.8646528682517101E-2</v>
      </c>
      <c r="CG27" s="1580"/>
    </row>
    <row r="28" spans="2:85" ht="24.95" customHeight="1">
      <c r="B28" s="1555"/>
      <c r="C28" s="34" t="s">
        <v>91</v>
      </c>
      <c r="D28" s="221">
        <v>27880</v>
      </c>
      <c r="E28" s="222">
        <v>65110</v>
      </c>
      <c r="F28" s="223">
        <v>34133</v>
      </c>
      <c r="G28" s="224">
        <v>70445</v>
      </c>
      <c r="H28" s="225">
        <v>32137</v>
      </c>
      <c r="I28" s="222">
        <v>66564</v>
      </c>
      <c r="J28" s="221">
        <v>31523</v>
      </c>
      <c r="K28" s="226">
        <v>70009</v>
      </c>
      <c r="L28" s="227">
        <v>18469</v>
      </c>
      <c r="M28" s="228">
        <v>59320</v>
      </c>
      <c r="N28" s="229">
        <v>34111</v>
      </c>
      <c r="O28" s="230">
        <v>72394</v>
      </c>
      <c r="P28" s="221">
        <v>45911</v>
      </c>
      <c r="Q28" s="231">
        <v>101035</v>
      </c>
      <c r="R28" s="206">
        <v>6786</v>
      </c>
      <c r="S28" s="232">
        <v>-9.8565356004250759</v>
      </c>
      <c r="T28" s="208">
        <v>9297</v>
      </c>
      <c r="U28" s="233">
        <v>44.542910447761187</v>
      </c>
      <c r="V28" s="208">
        <v>9136</v>
      </c>
      <c r="W28" s="233">
        <v>7.6469895133733985</v>
      </c>
      <c r="X28" s="208">
        <v>6767</v>
      </c>
      <c r="Y28" s="233">
        <v>-2.5770227469046887</v>
      </c>
      <c r="Z28" s="208">
        <v>8004</v>
      </c>
      <c r="AA28" s="233">
        <v>5.6075999472225959</v>
      </c>
      <c r="AB28" s="208">
        <v>8669</v>
      </c>
      <c r="AC28" s="233">
        <v>-3.0204720886005134</v>
      </c>
      <c r="AD28" s="208">
        <v>8349</v>
      </c>
      <c r="AE28" s="233">
        <v>25.79478680126563</v>
      </c>
      <c r="AF28" s="208">
        <v>10275</v>
      </c>
      <c r="AG28" s="233">
        <v>13.023869761302393</v>
      </c>
      <c r="AH28" s="208">
        <v>9228</v>
      </c>
      <c r="AI28" s="233">
        <v>-5.415357955160971E-2</v>
      </c>
      <c r="AJ28" s="208">
        <v>10931</v>
      </c>
      <c r="AK28" s="233">
        <v>17.778256653377866</v>
      </c>
      <c r="AL28" s="210">
        <v>10263</v>
      </c>
      <c r="AM28" s="234">
        <v>-1.714230990231755</v>
      </c>
      <c r="AN28" s="208">
        <v>10402</v>
      </c>
      <c r="AO28" s="233">
        <v>-0.36398467432950099</v>
      </c>
      <c r="AP28" s="221">
        <v>48659</v>
      </c>
      <c r="AQ28" s="235">
        <v>108107</v>
      </c>
      <c r="AR28" s="213">
        <v>6276</v>
      </c>
      <c r="AS28" s="236">
        <v>-7.5154730327144108</v>
      </c>
      <c r="AT28" s="213">
        <v>7480</v>
      </c>
      <c r="AU28" s="236">
        <v>-19.543938905023126</v>
      </c>
      <c r="AV28" s="213">
        <v>9715</v>
      </c>
      <c r="AW28" s="236">
        <v>6.3375656742556998</v>
      </c>
      <c r="AX28" s="213">
        <v>7345</v>
      </c>
      <c r="AY28" s="236">
        <v>8.5414511600413618</v>
      </c>
      <c r="AZ28" s="213">
        <v>8395</v>
      </c>
      <c r="BA28" s="236">
        <v>4.8850574712643748</v>
      </c>
      <c r="BB28" s="213">
        <v>7610</v>
      </c>
      <c r="BC28" s="236">
        <v>-12.215941861806428</v>
      </c>
      <c r="BD28" s="213">
        <v>9018</v>
      </c>
      <c r="BE28" s="236">
        <v>8.0129356809198811</v>
      </c>
      <c r="BF28" s="213">
        <v>8508</v>
      </c>
      <c r="BG28" s="236">
        <v>-17.197080291970806</v>
      </c>
      <c r="BH28" s="213">
        <v>7768</v>
      </c>
      <c r="BI28" s="236">
        <v>-15.82141309059385</v>
      </c>
      <c r="BJ28" s="213">
        <v>8989</v>
      </c>
      <c r="BK28" s="236">
        <v>-17.76598664349099</v>
      </c>
      <c r="BL28" s="213">
        <v>8388</v>
      </c>
      <c r="BM28" s="236">
        <v>-18.269511838643666</v>
      </c>
      <c r="BN28" s="213">
        <v>12825</v>
      </c>
      <c r="BO28" s="236">
        <v>23.293597385118247</v>
      </c>
      <c r="BP28" s="229">
        <v>46821</v>
      </c>
      <c r="BQ28" s="237">
        <v>102317</v>
      </c>
      <c r="BR28" s="216">
        <v>5383</v>
      </c>
      <c r="BS28" s="236">
        <v>-14.228808158062449</v>
      </c>
      <c r="BT28" s="213">
        <v>6632</v>
      </c>
      <c r="BU28" s="236">
        <v>-11.336898395721931</v>
      </c>
      <c r="BV28" s="213">
        <v>7929</v>
      </c>
      <c r="BW28" s="236">
        <v>-18.38394235717962</v>
      </c>
      <c r="BX28" s="213">
        <v>7932</v>
      </c>
      <c r="BY28" s="236">
        <v>7.9918311776718838</v>
      </c>
      <c r="BZ28" s="213">
        <v>8636</v>
      </c>
      <c r="CA28" s="236">
        <v>2.8707564026206001</v>
      </c>
      <c r="CB28" s="217">
        <v>7773</v>
      </c>
      <c r="CC28" s="238">
        <v>2.1419185282522903</v>
      </c>
      <c r="CD28" s="1549"/>
      <c r="CE28" s="239">
        <v>44285</v>
      </c>
      <c r="CF28" s="240">
        <v>-5.4163729950235933</v>
      </c>
      <c r="CG28" s="1580"/>
    </row>
    <row r="29" spans="2:85" ht="24.95" customHeight="1">
      <c r="B29" s="1555"/>
      <c r="C29" s="34" t="s">
        <v>92</v>
      </c>
      <c r="D29" s="221">
        <v>33563</v>
      </c>
      <c r="E29" s="222">
        <v>62216</v>
      </c>
      <c r="F29" s="223">
        <v>32176</v>
      </c>
      <c r="G29" s="224">
        <v>62946</v>
      </c>
      <c r="H29" s="225">
        <v>33317</v>
      </c>
      <c r="I29" s="222">
        <v>66523</v>
      </c>
      <c r="J29" s="221">
        <v>31934</v>
      </c>
      <c r="K29" s="226">
        <v>46975</v>
      </c>
      <c r="L29" s="227">
        <v>15084</v>
      </c>
      <c r="M29" s="228">
        <v>42009</v>
      </c>
      <c r="N29" s="229">
        <v>31039</v>
      </c>
      <c r="O29" s="230">
        <v>69124</v>
      </c>
      <c r="P29" s="221">
        <v>37684</v>
      </c>
      <c r="Q29" s="231">
        <v>56453</v>
      </c>
      <c r="R29" s="206">
        <v>3542</v>
      </c>
      <c r="S29" s="232">
        <v>-50.551444925310626</v>
      </c>
      <c r="T29" s="208">
        <v>1866</v>
      </c>
      <c r="U29" s="233">
        <v>-60.994983277591977</v>
      </c>
      <c r="V29" s="208">
        <v>2020</v>
      </c>
      <c r="W29" s="233">
        <v>-71.424529636440795</v>
      </c>
      <c r="X29" s="208">
        <v>2064</v>
      </c>
      <c r="Y29" s="233">
        <v>-64.933741080530069</v>
      </c>
      <c r="Z29" s="208">
        <v>1743</v>
      </c>
      <c r="AA29" s="233">
        <v>-71.426229508196712</v>
      </c>
      <c r="AB29" s="208">
        <v>1823</v>
      </c>
      <c r="AC29" s="233">
        <v>-72.71774917689315</v>
      </c>
      <c r="AD29" s="208">
        <v>1486</v>
      </c>
      <c r="AE29" s="233">
        <v>-43.541033434650458</v>
      </c>
      <c r="AF29" s="208">
        <v>1482</v>
      </c>
      <c r="AG29" s="233">
        <v>-61.11256887955917</v>
      </c>
      <c r="AH29" s="208">
        <v>1587</v>
      </c>
      <c r="AI29" s="233">
        <v>-40</v>
      </c>
      <c r="AJ29" s="208">
        <v>1145</v>
      </c>
      <c r="AK29" s="233">
        <v>-66.520467836257311</v>
      </c>
      <c r="AL29" s="210">
        <v>1101</v>
      </c>
      <c r="AM29" s="234">
        <v>-66.18550368550369</v>
      </c>
      <c r="AN29" s="208">
        <v>766</v>
      </c>
      <c r="AO29" s="233">
        <v>-74.509151414309486</v>
      </c>
      <c r="AP29" s="221">
        <v>13058</v>
      </c>
      <c r="AQ29" s="235">
        <v>20625</v>
      </c>
      <c r="AR29" s="213">
        <v>2591</v>
      </c>
      <c r="AS29" s="236">
        <v>-26.849237718802925</v>
      </c>
      <c r="AT29" s="213">
        <v>1951</v>
      </c>
      <c r="AU29" s="236">
        <v>4.5551982851018238</v>
      </c>
      <c r="AV29" s="213">
        <v>1667</v>
      </c>
      <c r="AW29" s="236">
        <v>-17.475247524752476</v>
      </c>
      <c r="AX29" s="213">
        <v>2138</v>
      </c>
      <c r="AY29" s="236">
        <v>3.5852713178294664</v>
      </c>
      <c r="AZ29" s="213">
        <v>2059</v>
      </c>
      <c r="BA29" s="236">
        <v>18.129661503155475</v>
      </c>
      <c r="BB29" s="213">
        <v>2744</v>
      </c>
      <c r="BC29" s="236">
        <v>50.521119034558438</v>
      </c>
      <c r="BD29" s="213">
        <v>1818</v>
      </c>
      <c r="BE29" s="236">
        <v>22.341857335127855</v>
      </c>
      <c r="BF29" s="213">
        <v>2354</v>
      </c>
      <c r="BG29" s="236">
        <v>58.839406207827267</v>
      </c>
      <c r="BH29" s="213">
        <v>2395</v>
      </c>
      <c r="BI29" s="236">
        <v>50.913673597983632</v>
      </c>
      <c r="BJ29" s="213">
        <v>2538</v>
      </c>
      <c r="BK29" s="236">
        <v>121.65938864628822</v>
      </c>
      <c r="BL29" s="213">
        <v>2270</v>
      </c>
      <c r="BM29" s="236">
        <v>106.17620345140782</v>
      </c>
      <c r="BN29" s="213">
        <v>1909</v>
      </c>
      <c r="BO29" s="236">
        <v>149.21671018276763</v>
      </c>
      <c r="BP29" s="229">
        <v>13150</v>
      </c>
      <c r="BQ29" s="237">
        <v>26434</v>
      </c>
      <c r="BR29" s="216">
        <v>3398</v>
      </c>
      <c r="BS29" s="236">
        <v>31.146275569278259</v>
      </c>
      <c r="BT29" s="213">
        <v>2623</v>
      </c>
      <c r="BU29" s="236">
        <v>34.443874935930296</v>
      </c>
      <c r="BV29" s="213">
        <v>3170</v>
      </c>
      <c r="BW29" s="236">
        <v>90.161967606478697</v>
      </c>
      <c r="BX29" s="213">
        <v>3261</v>
      </c>
      <c r="BY29" s="236">
        <v>52.525724976613645</v>
      </c>
      <c r="BZ29" s="213">
        <v>4853</v>
      </c>
      <c r="CA29" s="236">
        <v>135.69694026226324</v>
      </c>
      <c r="CB29" s="217">
        <v>3745</v>
      </c>
      <c r="CC29" s="238">
        <v>36.479591836734699</v>
      </c>
      <c r="CD29" s="1549"/>
      <c r="CE29" s="239">
        <v>21050</v>
      </c>
      <c r="CF29" s="240">
        <v>60.076045627376431</v>
      </c>
      <c r="CG29" s="1580"/>
    </row>
    <row r="30" spans="2:85" ht="24.95" customHeight="1">
      <c r="B30" s="1555"/>
      <c r="C30" s="34" t="s">
        <v>93</v>
      </c>
      <c r="D30" s="221">
        <v>26025</v>
      </c>
      <c r="E30" s="222">
        <v>58701</v>
      </c>
      <c r="F30" s="223">
        <v>30118</v>
      </c>
      <c r="G30" s="224">
        <v>60303</v>
      </c>
      <c r="H30" s="225">
        <v>25835</v>
      </c>
      <c r="I30" s="222">
        <v>66446</v>
      </c>
      <c r="J30" s="221">
        <v>37936</v>
      </c>
      <c r="K30" s="226">
        <v>80839</v>
      </c>
      <c r="L30" s="227">
        <v>25853</v>
      </c>
      <c r="M30" s="228">
        <v>72136</v>
      </c>
      <c r="N30" s="229">
        <v>29857</v>
      </c>
      <c r="O30" s="230">
        <v>69002</v>
      </c>
      <c r="P30" s="221">
        <v>43986</v>
      </c>
      <c r="Q30" s="231">
        <v>92625</v>
      </c>
      <c r="R30" s="206">
        <v>3034</v>
      </c>
      <c r="S30" s="232">
        <v>-53.904588271042236</v>
      </c>
      <c r="T30" s="208">
        <v>4993</v>
      </c>
      <c r="U30" s="233">
        <v>14.834406623735049</v>
      </c>
      <c r="V30" s="208">
        <v>5848</v>
      </c>
      <c r="W30" s="233">
        <v>-27.775719402247745</v>
      </c>
      <c r="X30" s="208">
        <v>4415</v>
      </c>
      <c r="Y30" s="233">
        <v>-50.53221288515406</v>
      </c>
      <c r="Z30" s="208">
        <v>3902</v>
      </c>
      <c r="AA30" s="233">
        <v>-63.573562359970126</v>
      </c>
      <c r="AB30" s="208">
        <v>5228</v>
      </c>
      <c r="AC30" s="233">
        <v>-1.7662532882375075</v>
      </c>
      <c r="AD30" s="208">
        <v>3935</v>
      </c>
      <c r="AE30" s="233">
        <v>-31.049588224986863</v>
      </c>
      <c r="AF30" s="208">
        <v>4082</v>
      </c>
      <c r="AG30" s="233">
        <v>-39.935256032960567</v>
      </c>
      <c r="AH30" s="208">
        <v>4295</v>
      </c>
      <c r="AI30" s="233">
        <v>-51.822770611329219</v>
      </c>
      <c r="AJ30" s="208">
        <v>4196</v>
      </c>
      <c r="AK30" s="233">
        <v>-52.182336182336179</v>
      </c>
      <c r="AL30" s="210">
        <v>5994</v>
      </c>
      <c r="AM30" s="234">
        <v>-31.4187643020595</v>
      </c>
      <c r="AN30" s="208">
        <v>9285</v>
      </c>
      <c r="AO30" s="233">
        <v>-4.3375231815371933</v>
      </c>
      <c r="AP30" s="221">
        <v>27420</v>
      </c>
      <c r="AQ30" s="235">
        <v>59207</v>
      </c>
      <c r="AR30" s="213">
        <v>2344</v>
      </c>
      <c r="AS30" s="236">
        <v>-22.742254449571519</v>
      </c>
      <c r="AT30" s="213">
        <v>1304</v>
      </c>
      <c r="AU30" s="236">
        <v>-73.883436811536143</v>
      </c>
      <c r="AV30" s="213">
        <v>3973</v>
      </c>
      <c r="AW30" s="236">
        <v>-32.062243502051984</v>
      </c>
      <c r="AX30" s="213">
        <v>4593</v>
      </c>
      <c r="AY30" s="236">
        <v>4.0317100792752143</v>
      </c>
      <c r="AZ30" s="213">
        <v>5496</v>
      </c>
      <c r="BA30" s="236">
        <v>40.850845720143525</v>
      </c>
      <c r="BB30" s="213">
        <v>5315</v>
      </c>
      <c r="BC30" s="236">
        <v>1.6641162968630567</v>
      </c>
      <c r="BD30" s="213">
        <v>6588</v>
      </c>
      <c r="BE30" s="236">
        <v>67.42058449809403</v>
      </c>
      <c r="BF30" s="213">
        <v>4761</v>
      </c>
      <c r="BG30" s="236">
        <v>16.634002939735424</v>
      </c>
      <c r="BH30" s="213">
        <v>7143</v>
      </c>
      <c r="BI30" s="236">
        <v>66.309662398137363</v>
      </c>
      <c r="BJ30" s="213">
        <v>8898</v>
      </c>
      <c r="BK30" s="236">
        <v>112.05910390848425</v>
      </c>
      <c r="BL30" s="213">
        <v>8855</v>
      </c>
      <c r="BM30" s="236">
        <v>47.731064397731075</v>
      </c>
      <c r="BN30" s="213">
        <v>8858</v>
      </c>
      <c r="BO30" s="236">
        <v>-4.5988152934841082</v>
      </c>
      <c r="BP30" s="229">
        <v>23025</v>
      </c>
      <c r="BQ30" s="237">
        <v>68128</v>
      </c>
      <c r="BR30" s="216">
        <v>3417</v>
      </c>
      <c r="BS30" s="236">
        <v>45.776450511945399</v>
      </c>
      <c r="BT30" s="213">
        <v>3156</v>
      </c>
      <c r="BU30" s="236">
        <v>142.02453987730061</v>
      </c>
      <c r="BV30" s="213">
        <v>5455</v>
      </c>
      <c r="BW30" s="236">
        <v>37.301787062673043</v>
      </c>
      <c r="BX30" s="213">
        <v>5683</v>
      </c>
      <c r="BY30" s="236">
        <v>23.731765730459387</v>
      </c>
      <c r="BZ30" s="213">
        <v>5831</v>
      </c>
      <c r="CA30" s="236">
        <v>6.0953420669577838</v>
      </c>
      <c r="CB30" s="217">
        <v>6536</v>
      </c>
      <c r="CC30" s="238">
        <v>22.972718720602074</v>
      </c>
      <c r="CD30" s="1549"/>
      <c r="CE30" s="239">
        <v>30078</v>
      </c>
      <c r="CF30" s="240">
        <v>30.631921824104239</v>
      </c>
      <c r="CG30" s="1580"/>
    </row>
    <row r="31" spans="2:85" ht="24.95" customHeight="1">
      <c r="B31" s="1555"/>
      <c r="C31" s="34" t="s">
        <v>94</v>
      </c>
      <c r="D31" s="221">
        <v>8788</v>
      </c>
      <c r="E31" s="222">
        <v>19887</v>
      </c>
      <c r="F31" s="223">
        <v>11058</v>
      </c>
      <c r="G31" s="224">
        <v>24316</v>
      </c>
      <c r="H31" s="225">
        <v>14622</v>
      </c>
      <c r="I31" s="222">
        <v>30123</v>
      </c>
      <c r="J31" s="221">
        <v>14708</v>
      </c>
      <c r="K31" s="226">
        <v>22876</v>
      </c>
      <c r="L31" s="227">
        <v>6409</v>
      </c>
      <c r="M31" s="228">
        <v>15076</v>
      </c>
      <c r="N31" s="229">
        <v>8089</v>
      </c>
      <c r="O31" s="230">
        <v>16202</v>
      </c>
      <c r="P31" s="221">
        <v>6015</v>
      </c>
      <c r="Q31" s="231">
        <v>13857</v>
      </c>
      <c r="R31" s="206">
        <v>845</v>
      </c>
      <c r="S31" s="232">
        <v>3.4271725826193347</v>
      </c>
      <c r="T31" s="208">
        <v>2038</v>
      </c>
      <c r="U31" s="233">
        <v>169.22060766182295</v>
      </c>
      <c r="V31" s="208">
        <v>2159</v>
      </c>
      <c r="W31" s="233">
        <v>100.83720930232559</v>
      </c>
      <c r="X31" s="208">
        <v>1667</v>
      </c>
      <c r="Y31" s="233">
        <v>47.783687943262407</v>
      </c>
      <c r="Z31" s="208">
        <v>1607</v>
      </c>
      <c r="AA31" s="233">
        <v>84.92520138089759</v>
      </c>
      <c r="AB31" s="208">
        <v>2616</v>
      </c>
      <c r="AC31" s="233">
        <v>91.088385682980288</v>
      </c>
      <c r="AD31" s="208">
        <v>1711</v>
      </c>
      <c r="AE31" s="233">
        <v>52.495543672014264</v>
      </c>
      <c r="AF31" s="208">
        <v>1825</v>
      </c>
      <c r="AG31" s="233">
        <v>63.824057450628345</v>
      </c>
      <c r="AH31" s="208">
        <v>1630</v>
      </c>
      <c r="AI31" s="233">
        <v>5.7068741893644699</v>
      </c>
      <c r="AJ31" s="208">
        <v>1687</v>
      </c>
      <c r="AK31" s="233">
        <v>33.4651898734177</v>
      </c>
      <c r="AL31" s="210">
        <v>2017</v>
      </c>
      <c r="AM31" s="234">
        <v>55.512721665381662</v>
      </c>
      <c r="AN31" s="208">
        <v>2267</v>
      </c>
      <c r="AO31" s="233">
        <v>50.831669993346651</v>
      </c>
      <c r="AP31" s="221">
        <v>10932</v>
      </c>
      <c r="AQ31" s="235">
        <v>22069</v>
      </c>
      <c r="AR31" s="213">
        <v>1784</v>
      </c>
      <c r="AS31" s="236">
        <v>111.12426035502958</v>
      </c>
      <c r="AT31" s="213">
        <v>1654</v>
      </c>
      <c r="AU31" s="236">
        <v>-18.842001962708537</v>
      </c>
      <c r="AV31" s="213">
        <v>1978</v>
      </c>
      <c r="AW31" s="236">
        <v>-8.3835108846688371</v>
      </c>
      <c r="AX31" s="213">
        <v>1822</v>
      </c>
      <c r="AY31" s="236">
        <v>9.2981403719256264</v>
      </c>
      <c r="AZ31" s="213">
        <v>2023</v>
      </c>
      <c r="BA31" s="236">
        <v>25.886745488487861</v>
      </c>
      <c r="BB31" s="213">
        <v>1706</v>
      </c>
      <c r="BC31" s="236">
        <v>-34.785932721712541</v>
      </c>
      <c r="BD31" s="213">
        <v>1954</v>
      </c>
      <c r="BE31" s="236">
        <v>14.202220923436599</v>
      </c>
      <c r="BF31" s="213">
        <v>2258</v>
      </c>
      <c r="BG31" s="236">
        <v>23.726027397260268</v>
      </c>
      <c r="BH31" s="213">
        <v>2097</v>
      </c>
      <c r="BI31" s="236">
        <v>28.650306748466249</v>
      </c>
      <c r="BJ31" s="213">
        <v>2031</v>
      </c>
      <c r="BK31" s="236">
        <v>20.391227030231178</v>
      </c>
      <c r="BL31" s="213">
        <v>2184</v>
      </c>
      <c r="BM31" s="236">
        <v>8.2796232027763921</v>
      </c>
      <c r="BN31" s="213">
        <v>2203</v>
      </c>
      <c r="BO31" s="236">
        <v>-2.8231142479047264</v>
      </c>
      <c r="BP31" s="229">
        <v>10967</v>
      </c>
      <c r="BQ31" s="237">
        <v>23694</v>
      </c>
      <c r="BR31" s="216">
        <v>1559</v>
      </c>
      <c r="BS31" s="236">
        <v>-12.61210762331838</v>
      </c>
      <c r="BT31" s="213">
        <v>1954</v>
      </c>
      <c r="BU31" s="236">
        <v>18.137847642079791</v>
      </c>
      <c r="BV31" s="213">
        <v>2458</v>
      </c>
      <c r="BW31" s="236">
        <v>24.266936299292212</v>
      </c>
      <c r="BX31" s="213">
        <v>2220</v>
      </c>
      <c r="BY31" s="236">
        <v>21.844127332601531</v>
      </c>
      <c r="BZ31" s="213">
        <v>1859</v>
      </c>
      <c r="CA31" s="236">
        <v>-8.1067721206129448</v>
      </c>
      <c r="CB31" s="217">
        <v>2043</v>
      </c>
      <c r="CC31" s="238">
        <v>19.75381008206331</v>
      </c>
      <c r="CD31" s="1549"/>
      <c r="CE31" s="239">
        <v>12093</v>
      </c>
      <c r="CF31" s="240">
        <v>10.267165131758915</v>
      </c>
      <c r="CG31" s="1580"/>
    </row>
    <row r="32" spans="2:85" ht="24.95" customHeight="1">
      <c r="B32" s="1555"/>
      <c r="C32" s="35" t="s">
        <v>95</v>
      </c>
      <c r="D32" s="221"/>
      <c r="E32" s="222"/>
      <c r="F32" s="223"/>
      <c r="G32" s="224"/>
      <c r="H32" s="225"/>
      <c r="I32" s="222"/>
      <c r="J32" s="221"/>
      <c r="K32" s="226"/>
      <c r="L32" s="227"/>
      <c r="M32" s="228"/>
      <c r="N32" s="229"/>
      <c r="O32" s="230"/>
      <c r="P32" s="221">
        <v>73822</v>
      </c>
      <c r="Q32" s="231">
        <v>156980</v>
      </c>
      <c r="R32" s="329">
        <v>14366</v>
      </c>
      <c r="S32" s="330">
        <v>70.597316233226451</v>
      </c>
      <c r="T32" s="331">
        <v>16334</v>
      </c>
      <c r="U32" s="332">
        <v>91.107991107991097</v>
      </c>
      <c r="V32" s="331">
        <v>18528</v>
      </c>
      <c r="W32" s="332">
        <v>17.258401367002094</v>
      </c>
      <c r="X32" s="331">
        <v>14653</v>
      </c>
      <c r="Y32" s="332">
        <v>2.5689486210275874</v>
      </c>
      <c r="Z32" s="331">
        <v>17930</v>
      </c>
      <c r="AA32" s="332">
        <v>65.910983621726643</v>
      </c>
      <c r="AB32" s="331">
        <v>18983</v>
      </c>
      <c r="AC32" s="332">
        <v>18.941102756892221</v>
      </c>
      <c r="AD32" s="331">
        <v>20042</v>
      </c>
      <c r="AE32" s="332">
        <v>16.624963631073626</v>
      </c>
      <c r="AF32" s="331">
        <v>20351</v>
      </c>
      <c r="AG32" s="332">
        <v>21.709227916990613</v>
      </c>
      <c r="AH32" s="331">
        <v>21660</v>
      </c>
      <c r="AI32" s="332">
        <v>27.336860670194014</v>
      </c>
      <c r="AJ32" s="331">
        <v>21400</v>
      </c>
      <c r="AK32" s="332">
        <v>66.562889165628889</v>
      </c>
      <c r="AL32" s="333">
        <v>17767</v>
      </c>
      <c r="AM32" s="334">
        <v>61.444797819173118</v>
      </c>
      <c r="AN32" s="331">
        <v>20055</v>
      </c>
      <c r="AO32" s="332">
        <v>139.06305876743352</v>
      </c>
      <c r="AP32" s="221">
        <v>100794</v>
      </c>
      <c r="AQ32" s="235">
        <v>222069</v>
      </c>
      <c r="AR32" s="316">
        <v>21801</v>
      </c>
      <c r="AS32" s="335">
        <v>51.75414172351384</v>
      </c>
      <c r="AT32" s="316">
        <v>22696</v>
      </c>
      <c r="AU32" s="335">
        <v>38.949430635484248</v>
      </c>
      <c r="AV32" s="316">
        <v>25742</v>
      </c>
      <c r="AW32" s="335">
        <v>38.935664939550946</v>
      </c>
      <c r="AX32" s="316">
        <v>20453</v>
      </c>
      <c r="AY32" s="335">
        <v>39.582338087763588</v>
      </c>
      <c r="AZ32" s="316">
        <v>21001</v>
      </c>
      <c r="BA32" s="335">
        <v>17.127718906859997</v>
      </c>
      <c r="BB32" s="316">
        <v>24374</v>
      </c>
      <c r="BC32" s="335">
        <v>28.399093926144445</v>
      </c>
      <c r="BD32" s="316">
        <v>25003</v>
      </c>
      <c r="BE32" s="335">
        <v>24.753018660812302</v>
      </c>
      <c r="BF32" s="316">
        <v>25400</v>
      </c>
      <c r="BG32" s="335">
        <v>24.809591666257177</v>
      </c>
      <c r="BH32" s="316">
        <v>25012</v>
      </c>
      <c r="BI32" s="335">
        <v>15.475530932594637</v>
      </c>
      <c r="BJ32" s="316">
        <v>30396</v>
      </c>
      <c r="BK32" s="335">
        <v>42.037383177570092</v>
      </c>
      <c r="BL32" s="316">
        <v>26122</v>
      </c>
      <c r="BM32" s="335">
        <v>47.02538413913436</v>
      </c>
      <c r="BN32" s="316">
        <v>32212</v>
      </c>
      <c r="BO32" s="335">
        <v>60.618299675891308</v>
      </c>
      <c r="BP32" s="229">
        <v>136067</v>
      </c>
      <c r="BQ32" s="237">
        <v>300212</v>
      </c>
      <c r="BR32" s="336">
        <v>23405</v>
      </c>
      <c r="BS32" s="335">
        <v>7.3574606669418756</v>
      </c>
      <c r="BT32" s="316">
        <v>24010</v>
      </c>
      <c r="BU32" s="335">
        <v>5.7895664434261676</v>
      </c>
      <c r="BV32" s="316">
        <v>28788</v>
      </c>
      <c r="BW32" s="335">
        <v>11.832802424054066</v>
      </c>
      <c r="BX32" s="316">
        <v>24514</v>
      </c>
      <c r="BY32" s="335">
        <v>19.855277954334326</v>
      </c>
      <c r="BZ32" s="316">
        <v>26214</v>
      </c>
      <c r="CA32" s="335">
        <v>24.822627493928849</v>
      </c>
      <c r="CB32" s="337">
        <v>28220</v>
      </c>
      <c r="CC32" s="338">
        <v>15.779108886518415</v>
      </c>
      <c r="CD32" s="1549"/>
      <c r="CE32" s="239">
        <v>155151</v>
      </c>
      <c r="CF32" s="339">
        <v>14.025443347762504</v>
      </c>
      <c r="CG32" s="1580"/>
    </row>
    <row r="33" spans="2:85" ht="24.95" customHeight="1" thickBot="1">
      <c r="B33" s="1556"/>
      <c r="C33" s="44" t="s">
        <v>77</v>
      </c>
      <c r="D33" s="241">
        <v>71435</v>
      </c>
      <c r="E33" s="242">
        <v>168056</v>
      </c>
      <c r="F33" s="243">
        <v>80851</v>
      </c>
      <c r="G33" s="244">
        <v>178364</v>
      </c>
      <c r="H33" s="245">
        <v>90062</v>
      </c>
      <c r="I33" s="242">
        <v>189374</v>
      </c>
      <c r="J33" s="241">
        <v>84320</v>
      </c>
      <c r="K33" s="246">
        <v>164906</v>
      </c>
      <c r="L33" s="247">
        <v>43054</v>
      </c>
      <c r="M33" s="248">
        <v>108311</v>
      </c>
      <c r="N33" s="249">
        <v>68825</v>
      </c>
      <c r="O33" s="250">
        <v>157598</v>
      </c>
      <c r="P33" s="241">
        <v>14535</v>
      </c>
      <c r="Q33" s="251">
        <v>26480</v>
      </c>
      <c r="R33" s="252">
        <v>2042</v>
      </c>
      <c r="S33" s="253">
        <v>-16.890516890516892</v>
      </c>
      <c r="T33" s="254">
        <v>2165</v>
      </c>
      <c r="U33" s="255">
        <v>-13.226452905811627</v>
      </c>
      <c r="V33" s="254">
        <v>2675</v>
      </c>
      <c r="W33" s="255">
        <v>3.0431432973805812</v>
      </c>
      <c r="X33" s="254">
        <v>2061</v>
      </c>
      <c r="Y33" s="255">
        <v>-23.610081541882877</v>
      </c>
      <c r="Z33" s="254">
        <v>2168</v>
      </c>
      <c r="AA33" s="255">
        <v>9.2336103416428728E-2</v>
      </c>
      <c r="AB33" s="254">
        <v>2365</v>
      </c>
      <c r="AC33" s="255">
        <v>11.398963730569946</v>
      </c>
      <c r="AD33" s="254">
        <v>2217</v>
      </c>
      <c r="AE33" s="255">
        <v>8.8899803536345701</v>
      </c>
      <c r="AF33" s="254">
        <v>2058</v>
      </c>
      <c r="AG33" s="255">
        <v>23.23353293413173</v>
      </c>
      <c r="AH33" s="254">
        <v>2230</v>
      </c>
      <c r="AI33" s="255">
        <v>25.563063063063069</v>
      </c>
      <c r="AJ33" s="254">
        <v>2322</v>
      </c>
      <c r="AK33" s="255">
        <v>18.894009216589865</v>
      </c>
      <c r="AL33" s="256">
        <v>1920</v>
      </c>
      <c r="AM33" s="257">
        <v>-6.3414634146341342</v>
      </c>
      <c r="AN33" s="254">
        <v>2532</v>
      </c>
      <c r="AO33" s="255">
        <v>2.9268292682926926</v>
      </c>
      <c r="AP33" s="241">
        <v>13476</v>
      </c>
      <c r="AQ33" s="258">
        <v>26755</v>
      </c>
      <c r="AR33" s="259">
        <v>2247</v>
      </c>
      <c r="AS33" s="260">
        <v>10.039177277179249</v>
      </c>
      <c r="AT33" s="259">
        <v>1845</v>
      </c>
      <c r="AU33" s="260">
        <v>-14.780600461893769</v>
      </c>
      <c r="AV33" s="259">
        <v>2334</v>
      </c>
      <c r="AW33" s="260">
        <v>-12.747663551401871</v>
      </c>
      <c r="AX33" s="259">
        <v>2016</v>
      </c>
      <c r="AY33" s="260">
        <v>-2.1834061135371172</v>
      </c>
      <c r="AZ33" s="259">
        <v>1949</v>
      </c>
      <c r="BA33" s="260">
        <v>-10.101476014760152</v>
      </c>
      <c r="BB33" s="259">
        <v>2189</v>
      </c>
      <c r="BC33" s="260">
        <v>-7.4418604651162781</v>
      </c>
      <c r="BD33" s="259">
        <v>2318</v>
      </c>
      <c r="BE33" s="260">
        <v>4.5557059088858693</v>
      </c>
      <c r="BF33" s="259">
        <v>2131</v>
      </c>
      <c r="BG33" s="260">
        <v>3.5471331389698832</v>
      </c>
      <c r="BH33" s="259">
        <v>2548</v>
      </c>
      <c r="BI33" s="260">
        <v>14.260089686098667</v>
      </c>
      <c r="BJ33" s="259">
        <v>2336</v>
      </c>
      <c r="BK33" s="260">
        <v>0.60292850990526858</v>
      </c>
      <c r="BL33" s="259">
        <v>2243</v>
      </c>
      <c r="BM33" s="260">
        <v>16.822916666666671</v>
      </c>
      <c r="BN33" s="259">
        <v>3386</v>
      </c>
      <c r="BO33" s="260">
        <v>33.728278041074248</v>
      </c>
      <c r="BP33" s="249">
        <v>12580</v>
      </c>
      <c r="BQ33" s="261">
        <v>27542</v>
      </c>
      <c r="BR33" s="262">
        <v>2072</v>
      </c>
      <c r="BS33" s="260">
        <v>-7.7881619937694779</v>
      </c>
      <c r="BT33" s="259">
        <v>2403</v>
      </c>
      <c r="BU33" s="260">
        <v>30.243902439024396</v>
      </c>
      <c r="BV33" s="259">
        <v>2812</v>
      </c>
      <c r="BW33" s="260">
        <v>20.479862896315339</v>
      </c>
      <c r="BX33" s="259">
        <v>2831</v>
      </c>
      <c r="BY33" s="260">
        <v>40.42658730158729</v>
      </c>
      <c r="BZ33" s="259">
        <v>2962</v>
      </c>
      <c r="CA33" s="260">
        <v>51.975371985633672</v>
      </c>
      <c r="CB33" s="263">
        <v>3184</v>
      </c>
      <c r="CC33" s="264">
        <v>45.454545454545467</v>
      </c>
      <c r="CD33" s="1549"/>
      <c r="CE33" s="265">
        <v>16264</v>
      </c>
      <c r="CF33" s="266">
        <v>29.284578696343402</v>
      </c>
      <c r="CG33" s="1580"/>
    </row>
    <row r="34" spans="2:85" ht="48.75" customHeight="1" thickBot="1">
      <c r="B34" s="1557" t="s">
        <v>96</v>
      </c>
      <c r="C34" s="1558"/>
      <c r="D34" s="340">
        <v>785818</v>
      </c>
      <c r="E34" s="341">
        <v>1580851</v>
      </c>
      <c r="F34" s="342">
        <v>865908</v>
      </c>
      <c r="G34" s="343">
        <v>1633161</v>
      </c>
      <c r="H34" s="179">
        <v>798942</v>
      </c>
      <c r="I34" s="176">
        <v>1564309</v>
      </c>
      <c r="J34" s="175">
        <v>831393</v>
      </c>
      <c r="K34" s="180">
        <v>1610169</v>
      </c>
      <c r="L34" s="267">
        <v>710589</v>
      </c>
      <c r="M34" s="268">
        <v>1504221</v>
      </c>
      <c r="N34" s="269">
        <v>815863</v>
      </c>
      <c r="O34" s="270">
        <v>1476136</v>
      </c>
      <c r="P34" s="175">
        <v>659534</v>
      </c>
      <c r="Q34" s="271">
        <v>1289132</v>
      </c>
      <c r="R34" s="272">
        <v>130218</v>
      </c>
      <c r="S34" s="273">
        <v>17.982078625725961</v>
      </c>
      <c r="T34" s="274">
        <v>155840</v>
      </c>
      <c r="U34" s="275">
        <v>53.213913522229007</v>
      </c>
      <c r="V34" s="274">
        <v>207839</v>
      </c>
      <c r="W34" s="275">
        <v>26.896682256114673</v>
      </c>
      <c r="X34" s="274">
        <v>125326</v>
      </c>
      <c r="Y34" s="275">
        <v>21.507033923775737</v>
      </c>
      <c r="Z34" s="274">
        <v>116954</v>
      </c>
      <c r="AA34" s="275">
        <v>35.138195599926064</v>
      </c>
      <c r="AB34" s="274">
        <v>142038</v>
      </c>
      <c r="AC34" s="275">
        <v>51.142844981697465</v>
      </c>
      <c r="AD34" s="274">
        <v>141178</v>
      </c>
      <c r="AE34" s="275">
        <v>35.187827369267751</v>
      </c>
      <c r="AF34" s="274">
        <v>120426</v>
      </c>
      <c r="AG34" s="275">
        <v>45.485955904560541</v>
      </c>
      <c r="AH34" s="274">
        <v>144246</v>
      </c>
      <c r="AI34" s="275">
        <v>20.534460859683136</v>
      </c>
      <c r="AJ34" s="274">
        <v>133996</v>
      </c>
      <c r="AK34" s="275">
        <v>17.826648962830731</v>
      </c>
      <c r="AL34" s="276">
        <v>139749</v>
      </c>
      <c r="AM34" s="277">
        <v>27.061872073464556</v>
      </c>
      <c r="AN34" s="274">
        <v>115160</v>
      </c>
      <c r="AO34" s="275">
        <v>16.309134246353977</v>
      </c>
      <c r="AP34" s="175">
        <v>878215</v>
      </c>
      <c r="AQ34" s="278">
        <v>1672970</v>
      </c>
      <c r="AR34" s="279">
        <v>112425</v>
      </c>
      <c r="AS34" s="280">
        <v>-13.66400958392849</v>
      </c>
      <c r="AT34" s="279">
        <v>103946</v>
      </c>
      <c r="AU34" s="280">
        <v>-33.29953798767967</v>
      </c>
      <c r="AV34" s="279">
        <v>134374</v>
      </c>
      <c r="AW34" s="280">
        <v>-35.347071531329547</v>
      </c>
      <c r="AX34" s="279">
        <v>107947</v>
      </c>
      <c r="AY34" s="280">
        <v>-13.867034773311204</v>
      </c>
      <c r="AZ34" s="279">
        <v>102071</v>
      </c>
      <c r="BA34" s="280">
        <v>-12.725516014843436</v>
      </c>
      <c r="BB34" s="279">
        <v>121533</v>
      </c>
      <c r="BC34" s="280">
        <v>-14.436277615849278</v>
      </c>
      <c r="BD34" s="279">
        <v>140353</v>
      </c>
      <c r="BE34" s="280">
        <v>-0.58436866933942611</v>
      </c>
      <c r="BF34" s="279">
        <v>109505</v>
      </c>
      <c r="BG34" s="280">
        <v>-9.0686396625313535</v>
      </c>
      <c r="BH34" s="279">
        <v>135179</v>
      </c>
      <c r="BI34" s="280">
        <v>-6.2857895539564339</v>
      </c>
      <c r="BJ34" s="279">
        <v>143548</v>
      </c>
      <c r="BK34" s="280">
        <v>7.1285710021194717</v>
      </c>
      <c r="BL34" s="279">
        <v>130461</v>
      </c>
      <c r="BM34" s="280">
        <v>-6.6462014039456534</v>
      </c>
      <c r="BN34" s="279">
        <v>100500</v>
      </c>
      <c r="BO34" s="280">
        <v>-12.730114623133034</v>
      </c>
      <c r="BP34" s="269">
        <v>682296</v>
      </c>
      <c r="BQ34" s="191">
        <v>1441842</v>
      </c>
      <c r="BR34" s="281">
        <v>126534</v>
      </c>
      <c r="BS34" s="280">
        <v>12.549699799866573</v>
      </c>
      <c r="BT34" s="279">
        <v>133287</v>
      </c>
      <c r="BU34" s="280">
        <v>28.227156408134988</v>
      </c>
      <c r="BV34" s="279">
        <v>154337</v>
      </c>
      <c r="BW34" s="280">
        <v>14.856296604997993</v>
      </c>
      <c r="BX34" s="279">
        <v>120674</v>
      </c>
      <c r="BY34" s="280">
        <v>11.790045114732223</v>
      </c>
      <c r="BZ34" s="279">
        <v>106586</v>
      </c>
      <c r="CA34" s="280">
        <v>4.4233915607763095</v>
      </c>
      <c r="CB34" s="283">
        <v>127027</v>
      </c>
      <c r="CC34" s="323">
        <v>4.5205828869525249</v>
      </c>
      <c r="CD34" s="344" t="s">
        <v>208</v>
      </c>
      <c r="CE34" s="285">
        <v>768445</v>
      </c>
      <c r="CF34" s="309">
        <v>12.626338128905928</v>
      </c>
      <c r="CG34" s="345" t="s">
        <v>208</v>
      </c>
    </row>
    <row r="35" spans="2:85" ht="20.100000000000001" customHeight="1" thickBot="1">
      <c r="B35" s="36" t="s">
        <v>97</v>
      </c>
      <c r="C35" s="37"/>
      <c r="D35" s="175">
        <v>123818</v>
      </c>
      <c r="E35" s="176">
        <v>256395</v>
      </c>
      <c r="F35" s="342">
        <v>132912</v>
      </c>
      <c r="G35" s="346">
        <v>268319</v>
      </c>
      <c r="H35" s="342">
        <v>136210</v>
      </c>
      <c r="I35" s="343">
        <v>269227</v>
      </c>
      <c r="J35" s="302">
        <v>126624</v>
      </c>
      <c r="K35" s="301">
        <v>256324</v>
      </c>
      <c r="L35" s="267">
        <v>115900</v>
      </c>
      <c r="M35" s="268">
        <v>243508</v>
      </c>
      <c r="N35" s="269">
        <v>143135</v>
      </c>
      <c r="O35" s="270">
        <v>273768</v>
      </c>
      <c r="P35" s="302">
        <v>145169</v>
      </c>
      <c r="Q35" s="271">
        <v>280120</v>
      </c>
      <c r="R35" s="272">
        <v>17583</v>
      </c>
      <c r="S35" s="273">
        <v>-3.0545294150079911</v>
      </c>
      <c r="T35" s="274">
        <v>17693</v>
      </c>
      <c r="U35" s="275">
        <v>-27.989417989417987</v>
      </c>
      <c r="V35" s="274">
        <v>18150</v>
      </c>
      <c r="W35" s="275">
        <v>-31.933245827864241</v>
      </c>
      <c r="X35" s="274">
        <v>16656</v>
      </c>
      <c r="Y35" s="275">
        <v>-22.273554528909429</v>
      </c>
      <c r="Z35" s="274">
        <v>24128</v>
      </c>
      <c r="AA35" s="275">
        <v>-13.417303620770085</v>
      </c>
      <c r="AB35" s="274">
        <v>29129</v>
      </c>
      <c r="AC35" s="275">
        <v>9.9249028265217589</v>
      </c>
      <c r="AD35" s="274">
        <v>23024</v>
      </c>
      <c r="AE35" s="275">
        <v>-4.0706637223449036</v>
      </c>
      <c r="AF35" s="274">
        <v>27872</v>
      </c>
      <c r="AG35" s="275">
        <v>12.282963380735595</v>
      </c>
      <c r="AH35" s="274">
        <v>26348</v>
      </c>
      <c r="AI35" s="275">
        <v>37.824972537532034</v>
      </c>
      <c r="AJ35" s="274">
        <v>26358</v>
      </c>
      <c r="AK35" s="275">
        <v>15.519130472893011</v>
      </c>
      <c r="AL35" s="276">
        <v>27278</v>
      </c>
      <c r="AM35" s="277">
        <v>11.402434043943472</v>
      </c>
      <c r="AN35" s="274">
        <v>23720</v>
      </c>
      <c r="AO35" s="275">
        <v>20.351108630574856</v>
      </c>
      <c r="AP35" s="302">
        <v>123339</v>
      </c>
      <c r="AQ35" s="278">
        <v>277939</v>
      </c>
      <c r="AR35" s="279">
        <v>22622</v>
      </c>
      <c r="AS35" s="280">
        <v>28.658363191719275</v>
      </c>
      <c r="AT35" s="279">
        <v>23543</v>
      </c>
      <c r="AU35" s="280">
        <v>33.063923585598815</v>
      </c>
      <c r="AV35" s="279">
        <v>23683</v>
      </c>
      <c r="AW35" s="280">
        <v>30.484848484848499</v>
      </c>
      <c r="AX35" s="279">
        <v>25311</v>
      </c>
      <c r="AY35" s="280">
        <v>51.963256484149866</v>
      </c>
      <c r="AZ35" s="279">
        <v>27901</v>
      </c>
      <c r="BA35" s="280">
        <v>15.637433687002655</v>
      </c>
      <c r="BB35" s="279">
        <v>25254</v>
      </c>
      <c r="BC35" s="280">
        <v>-13.30289402313845</v>
      </c>
      <c r="BD35" s="279">
        <v>26737</v>
      </c>
      <c r="BE35" s="280">
        <v>16.12665045170256</v>
      </c>
      <c r="BF35" s="279">
        <v>25705</v>
      </c>
      <c r="BG35" s="280">
        <v>-7.7748277841561446</v>
      </c>
      <c r="BH35" s="279">
        <v>23309</v>
      </c>
      <c r="BI35" s="280">
        <v>-11.534082283285258</v>
      </c>
      <c r="BJ35" s="279">
        <v>24110</v>
      </c>
      <c r="BK35" s="280">
        <v>-8.5287199332271086</v>
      </c>
      <c r="BL35" s="279">
        <v>27062</v>
      </c>
      <c r="BM35" s="280">
        <v>-0.79184690959748139</v>
      </c>
      <c r="BN35" s="279">
        <v>23243</v>
      </c>
      <c r="BO35" s="280">
        <v>-2.0109612141652633</v>
      </c>
      <c r="BP35" s="269">
        <v>148314</v>
      </c>
      <c r="BQ35" s="191">
        <v>298480</v>
      </c>
      <c r="BR35" s="281">
        <v>22787</v>
      </c>
      <c r="BS35" s="280">
        <v>0.72937848112457004</v>
      </c>
      <c r="BT35" s="279">
        <v>23152</v>
      </c>
      <c r="BU35" s="280">
        <v>-1.6607908932591471</v>
      </c>
      <c r="BV35" s="279">
        <v>25706</v>
      </c>
      <c r="BW35" s="280">
        <v>8.5419921462652582</v>
      </c>
      <c r="BX35" s="279">
        <v>23784</v>
      </c>
      <c r="BY35" s="280">
        <v>-6.0329501007467172</v>
      </c>
      <c r="BZ35" s="279">
        <v>28472</v>
      </c>
      <c r="CA35" s="280">
        <v>2.0465216300490994</v>
      </c>
      <c r="CB35" s="283">
        <v>25059</v>
      </c>
      <c r="CC35" s="323">
        <v>-0.77215490615347449</v>
      </c>
      <c r="CD35" s="1561"/>
      <c r="CE35" s="285">
        <v>148960</v>
      </c>
      <c r="CF35" s="309">
        <v>0.43556238790674229</v>
      </c>
      <c r="CG35" s="1574"/>
    </row>
    <row r="36" spans="2:85" ht="20.100000000000001" customHeight="1">
      <c r="B36" s="1555"/>
      <c r="C36" s="38" t="s">
        <v>98</v>
      </c>
      <c r="D36" s="195">
        <v>107152</v>
      </c>
      <c r="E36" s="196">
        <v>218738</v>
      </c>
      <c r="F36" s="197">
        <v>113717</v>
      </c>
      <c r="G36" s="198">
        <v>225266</v>
      </c>
      <c r="H36" s="347">
        <v>116654</v>
      </c>
      <c r="I36" s="348">
        <v>225880</v>
      </c>
      <c r="J36" s="349">
        <v>109585</v>
      </c>
      <c r="K36" s="350">
        <v>215378</v>
      </c>
      <c r="L36" s="286">
        <v>102469</v>
      </c>
      <c r="M36" s="287">
        <v>213647</v>
      </c>
      <c r="N36" s="288">
        <v>124346</v>
      </c>
      <c r="O36" s="289">
        <v>232932</v>
      </c>
      <c r="P36" s="349">
        <v>125314</v>
      </c>
      <c r="Q36" s="290">
        <v>238139</v>
      </c>
      <c r="R36" s="206">
        <v>13866</v>
      </c>
      <c r="S36" s="207">
        <v>-12.583532971882477</v>
      </c>
      <c r="T36" s="208">
        <v>15048</v>
      </c>
      <c r="U36" s="209">
        <v>-30.297836861364573</v>
      </c>
      <c r="V36" s="208">
        <v>14355</v>
      </c>
      <c r="W36" s="209">
        <v>-36.714720275095893</v>
      </c>
      <c r="X36" s="208">
        <v>13303</v>
      </c>
      <c r="Y36" s="209">
        <v>-28.126857204603155</v>
      </c>
      <c r="Z36" s="208">
        <v>20136</v>
      </c>
      <c r="AA36" s="209">
        <v>-14.289362788915852</v>
      </c>
      <c r="AB36" s="208">
        <v>22436</v>
      </c>
      <c r="AC36" s="209">
        <v>-3.2013115885753791</v>
      </c>
      <c r="AD36" s="208">
        <v>20581</v>
      </c>
      <c r="AE36" s="209">
        <v>2.387940898462773</v>
      </c>
      <c r="AF36" s="208">
        <v>24006</v>
      </c>
      <c r="AG36" s="209">
        <v>13.81026880955767</v>
      </c>
      <c r="AH36" s="208">
        <v>22412</v>
      </c>
      <c r="AI36" s="209">
        <v>46.867627785058971</v>
      </c>
      <c r="AJ36" s="208">
        <v>21595</v>
      </c>
      <c r="AK36" s="209">
        <v>14.398474333845428</v>
      </c>
      <c r="AL36" s="210">
        <v>22273</v>
      </c>
      <c r="AM36" s="211">
        <v>7.7395636820974261</v>
      </c>
      <c r="AN36" s="208">
        <v>20428</v>
      </c>
      <c r="AO36" s="209">
        <v>21.443433802984373</v>
      </c>
      <c r="AP36" s="349">
        <v>99144</v>
      </c>
      <c r="AQ36" s="291">
        <v>230439</v>
      </c>
      <c r="AR36" s="213">
        <v>18776</v>
      </c>
      <c r="AS36" s="214">
        <v>35.410356267128236</v>
      </c>
      <c r="AT36" s="213">
        <v>20383</v>
      </c>
      <c r="AU36" s="214">
        <v>35.453216374269005</v>
      </c>
      <c r="AV36" s="213">
        <v>20067</v>
      </c>
      <c r="AW36" s="214">
        <v>39.791013584117024</v>
      </c>
      <c r="AX36" s="213">
        <v>21860</v>
      </c>
      <c r="AY36" s="214">
        <v>64.323836728557467</v>
      </c>
      <c r="AZ36" s="213">
        <v>24389</v>
      </c>
      <c r="BA36" s="214">
        <v>21.121374652363926</v>
      </c>
      <c r="BB36" s="213">
        <v>22109</v>
      </c>
      <c r="BC36" s="214">
        <v>-1.4574790515243308</v>
      </c>
      <c r="BD36" s="213">
        <v>23970</v>
      </c>
      <c r="BE36" s="214">
        <v>16.466643992031479</v>
      </c>
      <c r="BF36" s="213">
        <v>22600</v>
      </c>
      <c r="BG36" s="214">
        <v>-5.8568691160543267</v>
      </c>
      <c r="BH36" s="213">
        <v>19208</v>
      </c>
      <c r="BI36" s="214">
        <v>-14.295912903801536</v>
      </c>
      <c r="BJ36" s="213">
        <v>19846</v>
      </c>
      <c r="BK36" s="214">
        <v>-8.0990970131974933</v>
      </c>
      <c r="BL36" s="213">
        <v>21797</v>
      </c>
      <c r="BM36" s="214">
        <v>-2.1371166883670867</v>
      </c>
      <c r="BN36" s="213">
        <v>19930</v>
      </c>
      <c r="BO36" s="214">
        <v>-2.4378304288231902</v>
      </c>
      <c r="BP36" s="288">
        <v>127584</v>
      </c>
      <c r="BQ36" s="215">
        <v>254935</v>
      </c>
      <c r="BR36" s="216">
        <v>19393</v>
      </c>
      <c r="BS36" s="214">
        <v>3.2861099275671108</v>
      </c>
      <c r="BT36" s="213">
        <v>19885</v>
      </c>
      <c r="BU36" s="214">
        <v>-2.443212480989061</v>
      </c>
      <c r="BV36" s="213">
        <v>21837</v>
      </c>
      <c r="BW36" s="214">
        <v>8.8204514875168201</v>
      </c>
      <c r="BX36" s="213">
        <v>20602</v>
      </c>
      <c r="BY36" s="214">
        <v>-5.7548032936871039</v>
      </c>
      <c r="BZ36" s="213">
        <v>24949</v>
      </c>
      <c r="CA36" s="214">
        <v>2.2961171019722002</v>
      </c>
      <c r="CB36" s="217">
        <v>21651</v>
      </c>
      <c r="CC36" s="218">
        <v>-2.0715545705368754</v>
      </c>
      <c r="CD36" s="1562"/>
      <c r="CE36" s="292">
        <v>128317</v>
      </c>
      <c r="CF36" s="293">
        <v>0.5745234512164501</v>
      </c>
      <c r="CG36" s="1575"/>
    </row>
    <row r="37" spans="2:85" ht="20.100000000000001" customHeight="1" thickBot="1">
      <c r="B37" s="1556"/>
      <c r="C37" s="35" t="s">
        <v>77</v>
      </c>
      <c r="D37" s="241">
        <v>16666</v>
      </c>
      <c r="E37" s="242">
        <v>37657</v>
      </c>
      <c r="F37" s="243">
        <v>19195</v>
      </c>
      <c r="G37" s="244">
        <v>43053</v>
      </c>
      <c r="H37" s="351">
        <v>19556</v>
      </c>
      <c r="I37" s="352">
        <v>43347</v>
      </c>
      <c r="J37" s="353">
        <v>17039</v>
      </c>
      <c r="K37" s="354">
        <v>40946</v>
      </c>
      <c r="L37" s="247">
        <v>13431</v>
      </c>
      <c r="M37" s="248">
        <v>29861</v>
      </c>
      <c r="N37" s="249">
        <v>18789</v>
      </c>
      <c r="O37" s="250">
        <v>40836</v>
      </c>
      <c r="P37" s="353">
        <v>19855</v>
      </c>
      <c r="Q37" s="251">
        <v>41981</v>
      </c>
      <c r="R37" s="252">
        <v>3717</v>
      </c>
      <c r="S37" s="253">
        <v>63.384615384615387</v>
      </c>
      <c r="T37" s="254">
        <v>2645</v>
      </c>
      <c r="U37" s="255">
        <v>-11.271385441127137</v>
      </c>
      <c r="V37" s="254">
        <v>3795</v>
      </c>
      <c r="W37" s="255">
        <v>-4.6961325966850893</v>
      </c>
      <c r="X37" s="254">
        <v>3353</v>
      </c>
      <c r="Y37" s="255">
        <v>14.828767123287662</v>
      </c>
      <c r="Z37" s="254">
        <v>3992</v>
      </c>
      <c r="AA37" s="255">
        <v>-8.7334247828075036</v>
      </c>
      <c r="AB37" s="254">
        <v>6693</v>
      </c>
      <c r="AC37" s="255">
        <v>101.53568202348691</v>
      </c>
      <c r="AD37" s="254">
        <v>2443</v>
      </c>
      <c r="AE37" s="255">
        <v>-37.358974358974365</v>
      </c>
      <c r="AF37" s="254">
        <v>3866</v>
      </c>
      <c r="AG37" s="255">
        <v>3.646112600536199</v>
      </c>
      <c r="AH37" s="254">
        <v>3936</v>
      </c>
      <c r="AI37" s="255">
        <v>2.0482240082966001</v>
      </c>
      <c r="AJ37" s="254">
        <v>4763</v>
      </c>
      <c r="AK37" s="255">
        <v>20.888324873096437</v>
      </c>
      <c r="AL37" s="256">
        <v>5005</v>
      </c>
      <c r="AM37" s="257">
        <v>31.261473905061621</v>
      </c>
      <c r="AN37" s="254">
        <v>3292</v>
      </c>
      <c r="AO37" s="255">
        <v>13.988919667590039</v>
      </c>
      <c r="AP37" s="353">
        <v>24195</v>
      </c>
      <c r="AQ37" s="258">
        <v>47500</v>
      </c>
      <c r="AR37" s="259">
        <v>3846</v>
      </c>
      <c r="AS37" s="260">
        <v>3.4705407586763499</v>
      </c>
      <c r="AT37" s="259">
        <v>3160</v>
      </c>
      <c r="AU37" s="260">
        <v>19.47069943289226</v>
      </c>
      <c r="AV37" s="259">
        <v>3616</v>
      </c>
      <c r="AW37" s="260">
        <v>-4.7167325428194999</v>
      </c>
      <c r="AX37" s="259">
        <v>3451</v>
      </c>
      <c r="AY37" s="260">
        <v>2.9227557411273466</v>
      </c>
      <c r="AZ37" s="259">
        <v>3512</v>
      </c>
      <c r="BA37" s="260">
        <v>-12.024048096192388</v>
      </c>
      <c r="BB37" s="259">
        <v>3145</v>
      </c>
      <c r="BC37" s="260">
        <v>-53.010608098012852</v>
      </c>
      <c r="BD37" s="259">
        <v>2767</v>
      </c>
      <c r="BE37" s="260">
        <v>13.262382316823576</v>
      </c>
      <c r="BF37" s="259">
        <v>3105</v>
      </c>
      <c r="BG37" s="260">
        <v>-19.684428349715461</v>
      </c>
      <c r="BH37" s="259">
        <v>4101</v>
      </c>
      <c r="BI37" s="260">
        <v>4.1920731707317174</v>
      </c>
      <c r="BJ37" s="259">
        <v>4264</v>
      </c>
      <c r="BK37" s="260">
        <v>-10.476590384211619</v>
      </c>
      <c r="BL37" s="259">
        <v>5265</v>
      </c>
      <c r="BM37" s="260">
        <v>5.1948051948051983</v>
      </c>
      <c r="BN37" s="259">
        <v>3313</v>
      </c>
      <c r="BO37" s="260">
        <v>0.63791008505467062</v>
      </c>
      <c r="BP37" s="249">
        <v>20730</v>
      </c>
      <c r="BQ37" s="261">
        <v>43545</v>
      </c>
      <c r="BR37" s="262">
        <v>3394</v>
      </c>
      <c r="BS37" s="260">
        <v>-11.752470098803954</v>
      </c>
      <c r="BT37" s="259">
        <v>3267</v>
      </c>
      <c r="BU37" s="260">
        <v>3.3860759493670827</v>
      </c>
      <c r="BV37" s="259">
        <v>3869</v>
      </c>
      <c r="BW37" s="260">
        <v>6.9966814159292028</v>
      </c>
      <c r="BX37" s="259">
        <v>3182</v>
      </c>
      <c r="BY37" s="260">
        <v>-7.7948420747609504</v>
      </c>
      <c r="BZ37" s="259">
        <v>3523</v>
      </c>
      <c r="CA37" s="260">
        <v>0.31321184510251499</v>
      </c>
      <c r="CB37" s="263">
        <v>3408</v>
      </c>
      <c r="CC37" s="264">
        <v>8.3624801271860179</v>
      </c>
      <c r="CD37" s="1563"/>
      <c r="CE37" s="265">
        <v>20643</v>
      </c>
      <c r="CF37" s="266">
        <v>-0.41968162083935567</v>
      </c>
      <c r="CG37" s="1576"/>
    </row>
    <row r="38" spans="2:85" ht="20.100000000000001" customHeight="1" thickBot="1">
      <c r="B38" s="36" t="s">
        <v>99</v>
      </c>
      <c r="C38" s="37"/>
      <c r="D38" s="175">
        <v>297727</v>
      </c>
      <c r="E38" s="176">
        <v>584389</v>
      </c>
      <c r="F38" s="177">
        <v>235162</v>
      </c>
      <c r="G38" s="178">
        <v>494956</v>
      </c>
      <c r="H38" s="298">
        <v>199226</v>
      </c>
      <c r="I38" s="295">
        <v>413546</v>
      </c>
      <c r="J38" s="294">
        <v>210781</v>
      </c>
      <c r="K38" s="299">
        <v>454894</v>
      </c>
      <c r="L38" s="267">
        <v>181636</v>
      </c>
      <c r="M38" s="268">
        <v>358933</v>
      </c>
      <c r="N38" s="269">
        <v>210350</v>
      </c>
      <c r="O38" s="270">
        <v>418612</v>
      </c>
      <c r="P38" s="294">
        <v>238127</v>
      </c>
      <c r="Q38" s="271">
        <v>495572</v>
      </c>
      <c r="R38" s="272">
        <v>44430</v>
      </c>
      <c r="S38" s="273">
        <v>19.870497774180478</v>
      </c>
      <c r="T38" s="274">
        <v>41006</v>
      </c>
      <c r="U38" s="275">
        <v>18.723761544920237</v>
      </c>
      <c r="V38" s="274">
        <v>47613</v>
      </c>
      <c r="W38" s="275">
        <v>10.047150187213987</v>
      </c>
      <c r="X38" s="274">
        <v>46049</v>
      </c>
      <c r="Y38" s="275">
        <v>11.390904692791494</v>
      </c>
      <c r="Z38" s="274">
        <v>46049</v>
      </c>
      <c r="AA38" s="275">
        <v>9.9730136364721886</v>
      </c>
      <c r="AB38" s="274">
        <v>42287</v>
      </c>
      <c r="AC38" s="275">
        <v>5.6013385276196175</v>
      </c>
      <c r="AD38" s="274">
        <v>50899</v>
      </c>
      <c r="AE38" s="275">
        <v>27.190264381028541</v>
      </c>
      <c r="AF38" s="274">
        <v>50566</v>
      </c>
      <c r="AG38" s="275">
        <v>17.825519619722257</v>
      </c>
      <c r="AH38" s="274">
        <v>47055</v>
      </c>
      <c r="AI38" s="275">
        <v>32.321925705126404</v>
      </c>
      <c r="AJ38" s="274">
        <v>49678</v>
      </c>
      <c r="AK38" s="275">
        <v>14.497095971236291</v>
      </c>
      <c r="AL38" s="276">
        <v>48516</v>
      </c>
      <c r="AM38" s="277">
        <v>3.8886509635974278</v>
      </c>
      <c r="AN38" s="274">
        <v>54109</v>
      </c>
      <c r="AO38" s="275">
        <v>10.738406123367852</v>
      </c>
      <c r="AP38" s="294">
        <v>267434</v>
      </c>
      <c r="AQ38" s="278">
        <v>568257</v>
      </c>
      <c r="AR38" s="279">
        <v>46743</v>
      </c>
      <c r="AS38" s="280">
        <v>5.2059419311276258</v>
      </c>
      <c r="AT38" s="279">
        <v>41708</v>
      </c>
      <c r="AU38" s="280">
        <v>1.7119445934741293</v>
      </c>
      <c r="AV38" s="279">
        <v>45161</v>
      </c>
      <c r="AW38" s="280">
        <v>-5.1498540314619987</v>
      </c>
      <c r="AX38" s="279">
        <v>42996</v>
      </c>
      <c r="AY38" s="280">
        <v>-6.6298942430888843</v>
      </c>
      <c r="AZ38" s="279">
        <v>47735</v>
      </c>
      <c r="BA38" s="280">
        <v>3.6613172924493398</v>
      </c>
      <c r="BB38" s="279">
        <v>43279</v>
      </c>
      <c r="BC38" s="280">
        <v>2.3458746186771293</v>
      </c>
      <c r="BD38" s="279">
        <v>51538</v>
      </c>
      <c r="BE38" s="280">
        <v>1.2554274150769089</v>
      </c>
      <c r="BF38" s="279">
        <v>52281</v>
      </c>
      <c r="BG38" s="280">
        <v>3.3916070086619499</v>
      </c>
      <c r="BH38" s="279">
        <v>51145</v>
      </c>
      <c r="BI38" s="280">
        <v>8.6919562214429931</v>
      </c>
      <c r="BJ38" s="279">
        <v>54267</v>
      </c>
      <c r="BK38" s="280">
        <v>9.2374894319417109</v>
      </c>
      <c r="BL38" s="279">
        <v>52641</v>
      </c>
      <c r="BM38" s="280">
        <v>8.5023497402918764</v>
      </c>
      <c r="BN38" s="279">
        <v>57048</v>
      </c>
      <c r="BO38" s="280">
        <v>5.4316287493762587</v>
      </c>
      <c r="BP38" s="269">
        <v>267622</v>
      </c>
      <c r="BQ38" s="191">
        <v>586542</v>
      </c>
      <c r="BR38" s="281">
        <v>47070</v>
      </c>
      <c r="BS38" s="280">
        <v>0.69956998908926948</v>
      </c>
      <c r="BT38" s="279">
        <v>46429</v>
      </c>
      <c r="BU38" s="280">
        <v>11.319171381989051</v>
      </c>
      <c r="BV38" s="279">
        <v>50085</v>
      </c>
      <c r="BW38" s="280">
        <v>10.903212949226088</v>
      </c>
      <c r="BX38" s="279">
        <v>47271</v>
      </c>
      <c r="BY38" s="280">
        <v>9.9427853753837496</v>
      </c>
      <c r="BZ38" s="279">
        <v>48185</v>
      </c>
      <c r="CA38" s="280">
        <v>0.94270451450717019</v>
      </c>
      <c r="CB38" s="283">
        <v>40214</v>
      </c>
      <c r="CC38" s="323">
        <v>-7.0819566071304791</v>
      </c>
      <c r="CD38" s="1561"/>
      <c r="CE38" s="285">
        <v>279254</v>
      </c>
      <c r="CF38" s="309">
        <v>4.3464289183998233</v>
      </c>
      <c r="CG38" s="1574"/>
    </row>
    <row r="39" spans="2:85" ht="20.100000000000001" customHeight="1">
      <c r="B39" s="40"/>
      <c r="C39" s="34" t="s">
        <v>100</v>
      </c>
      <c r="D39" s="195">
        <v>260046</v>
      </c>
      <c r="E39" s="196">
        <v>511711</v>
      </c>
      <c r="F39" s="197">
        <v>195497</v>
      </c>
      <c r="G39" s="198">
        <v>419165</v>
      </c>
      <c r="H39" s="199">
        <v>162979</v>
      </c>
      <c r="I39" s="196">
        <v>346788</v>
      </c>
      <c r="J39" s="195">
        <v>164175</v>
      </c>
      <c r="K39" s="200">
        <v>368433</v>
      </c>
      <c r="L39" s="286">
        <v>148172</v>
      </c>
      <c r="M39" s="287">
        <v>288687</v>
      </c>
      <c r="N39" s="288">
        <v>164874</v>
      </c>
      <c r="O39" s="289">
        <v>331786</v>
      </c>
      <c r="P39" s="195">
        <v>184676</v>
      </c>
      <c r="Q39" s="290">
        <v>390294</v>
      </c>
      <c r="R39" s="206">
        <v>34246</v>
      </c>
      <c r="S39" s="207">
        <v>28.43052690793175</v>
      </c>
      <c r="T39" s="208">
        <v>33242</v>
      </c>
      <c r="U39" s="209">
        <v>29.040021738286555</v>
      </c>
      <c r="V39" s="208">
        <v>39056</v>
      </c>
      <c r="W39" s="209">
        <v>12.53385581743791</v>
      </c>
      <c r="X39" s="208">
        <v>37282</v>
      </c>
      <c r="Y39" s="209">
        <v>11.266302563643421</v>
      </c>
      <c r="Z39" s="208">
        <v>36133</v>
      </c>
      <c r="AA39" s="209">
        <v>10.074331322731993</v>
      </c>
      <c r="AB39" s="208">
        <v>31064</v>
      </c>
      <c r="AC39" s="209">
        <v>-0.47098779276537073</v>
      </c>
      <c r="AD39" s="208">
        <v>39214</v>
      </c>
      <c r="AE39" s="209">
        <v>25.224333386555969</v>
      </c>
      <c r="AF39" s="208">
        <v>39947</v>
      </c>
      <c r="AG39" s="209">
        <v>19.184294537100584</v>
      </c>
      <c r="AH39" s="208">
        <v>36633</v>
      </c>
      <c r="AI39" s="209">
        <v>32.843777197563099</v>
      </c>
      <c r="AJ39" s="208">
        <v>40163</v>
      </c>
      <c r="AK39" s="209">
        <v>11.971340154450914</v>
      </c>
      <c r="AL39" s="210">
        <v>38645</v>
      </c>
      <c r="AM39" s="211">
        <v>2.4034130054587024</v>
      </c>
      <c r="AN39" s="208">
        <v>43174</v>
      </c>
      <c r="AO39" s="209">
        <v>9.0169936620962972</v>
      </c>
      <c r="AP39" s="195">
        <v>211023</v>
      </c>
      <c r="AQ39" s="291">
        <v>448799</v>
      </c>
      <c r="AR39" s="213">
        <v>36131</v>
      </c>
      <c r="AS39" s="214">
        <v>5.5042924721135194</v>
      </c>
      <c r="AT39" s="213">
        <v>33232</v>
      </c>
      <c r="AU39" s="214">
        <v>-3.0082425846828187E-2</v>
      </c>
      <c r="AV39" s="213">
        <v>34927</v>
      </c>
      <c r="AW39" s="214">
        <v>-10.571999180663667</v>
      </c>
      <c r="AX39" s="213">
        <v>33813</v>
      </c>
      <c r="AY39" s="214">
        <v>-9.3047583284158577</v>
      </c>
      <c r="AZ39" s="213">
        <v>36355</v>
      </c>
      <c r="BA39" s="214">
        <v>0.61439681177870398</v>
      </c>
      <c r="BB39" s="213">
        <v>32640</v>
      </c>
      <c r="BC39" s="214">
        <v>5.0733968580994002</v>
      </c>
      <c r="BD39" s="213">
        <v>38766</v>
      </c>
      <c r="BE39" s="214">
        <v>-1.1424491253123819</v>
      </c>
      <c r="BF39" s="213">
        <v>39737</v>
      </c>
      <c r="BG39" s="214">
        <v>-0.52569654792600318</v>
      </c>
      <c r="BH39" s="213">
        <v>40452</v>
      </c>
      <c r="BI39" s="214">
        <v>10.425026615346809</v>
      </c>
      <c r="BJ39" s="213">
        <v>42520</v>
      </c>
      <c r="BK39" s="214">
        <v>5.8685855140303289</v>
      </c>
      <c r="BL39" s="213">
        <v>41404</v>
      </c>
      <c r="BM39" s="214">
        <v>7.1393453228102004</v>
      </c>
      <c r="BN39" s="213">
        <v>42792</v>
      </c>
      <c r="BO39" s="214">
        <v>-0.88479177282624732</v>
      </c>
      <c r="BP39" s="288">
        <v>207098</v>
      </c>
      <c r="BQ39" s="215">
        <v>452769</v>
      </c>
      <c r="BR39" s="216">
        <v>36511</v>
      </c>
      <c r="BS39" s="214">
        <v>1.0517284326478631</v>
      </c>
      <c r="BT39" s="213">
        <v>36212</v>
      </c>
      <c r="BU39" s="214">
        <v>8.9672604718343791</v>
      </c>
      <c r="BV39" s="213">
        <v>39682</v>
      </c>
      <c r="BW39" s="214">
        <v>13.614109428236048</v>
      </c>
      <c r="BX39" s="213">
        <v>37595</v>
      </c>
      <c r="BY39" s="214">
        <v>11.185047171206335</v>
      </c>
      <c r="BZ39" s="213">
        <v>39151</v>
      </c>
      <c r="CA39" s="214">
        <v>7.69082657131068</v>
      </c>
      <c r="CB39" s="217">
        <v>32954</v>
      </c>
      <c r="CC39" s="218">
        <v>0.96200980392156055</v>
      </c>
      <c r="CD39" s="1562"/>
      <c r="CE39" s="292">
        <v>222105</v>
      </c>
      <c r="CF39" s="293">
        <v>7.2463278254739123</v>
      </c>
      <c r="CG39" s="1575"/>
    </row>
    <row r="40" spans="2:85" ht="20.100000000000001" customHeight="1" thickBot="1">
      <c r="B40" s="39"/>
      <c r="C40" s="34" t="s">
        <v>77</v>
      </c>
      <c r="D40" s="241">
        <v>37681</v>
      </c>
      <c r="E40" s="242">
        <v>72678</v>
      </c>
      <c r="F40" s="243">
        <v>39665</v>
      </c>
      <c r="G40" s="244">
        <v>75791</v>
      </c>
      <c r="H40" s="351">
        <v>36247</v>
      </c>
      <c r="I40" s="352">
        <v>66758</v>
      </c>
      <c r="J40" s="353">
        <v>46606</v>
      </c>
      <c r="K40" s="354">
        <v>86461</v>
      </c>
      <c r="L40" s="247">
        <v>33464</v>
      </c>
      <c r="M40" s="248">
        <v>70246</v>
      </c>
      <c r="N40" s="249">
        <v>45476</v>
      </c>
      <c r="O40" s="250">
        <v>86826</v>
      </c>
      <c r="P40" s="353">
        <v>53451</v>
      </c>
      <c r="Q40" s="251">
        <v>105278</v>
      </c>
      <c r="R40" s="252">
        <v>10184</v>
      </c>
      <c r="S40" s="253">
        <v>-2.0769230769230802</v>
      </c>
      <c r="T40" s="254">
        <v>7764</v>
      </c>
      <c r="U40" s="255">
        <v>-11.551606288448397</v>
      </c>
      <c r="V40" s="254">
        <v>8557</v>
      </c>
      <c r="W40" s="255">
        <v>-3.5046728971963148E-2</v>
      </c>
      <c r="X40" s="254">
        <v>8767</v>
      </c>
      <c r="Y40" s="255">
        <v>11.923911655815147</v>
      </c>
      <c r="Z40" s="254">
        <v>9916</v>
      </c>
      <c r="AA40" s="255">
        <v>9.6053940532773368</v>
      </c>
      <c r="AB40" s="254">
        <v>11223</v>
      </c>
      <c r="AC40" s="255">
        <v>27.057624816030796</v>
      </c>
      <c r="AD40" s="254">
        <v>11685</v>
      </c>
      <c r="AE40" s="255">
        <v>34.264046880386076</v>
      </c>
      <c r="AF40" s="254">
        <v>10619</v>
      </c>
      <c r="AG40" s="255">
        <v>12.980104266411317</v>
      </c>
      <c r="AH40" s="254">
        <v>10422</v>
      </c>
      <c r="AI40" s="255">
        <v>30.519724483406378</v>
      </c>
      <c r="AJ40" s="254">
        <v>9515</v>
      </c>
      <c r="AK40" s="255">
        <v>26.546083255752094</v>
      </c>
      <c r="AL40" s="256">
        <v>9871</v>
      </c>
      <c r="AM40" s="257">
        <v>10.142825262218253</v>
      </c>
      <c r="AN40" s="254">
        <v>10935</v>
      </c>
      <c r="AO40" s="255">
        <v>18.101306836591434</v>
      </c>
      <c r="AP40" s="353">
        <v>56411</v>
      </c>
      <c r="AQ40" s="258">
        <v>119458</v>
      </c>
      <c r="AR40" s="259">
        <v>10612</v>
      </c>
      <c r="AS40" s="260">
        <v>4.2026708562450779</v>
      </c>
      <c r="AT40" s="259">
        <v>8476</v>
      </c>
      <c r="AU40" s="260">
        <v>9.1705306543019134</v>
      </c>
      <c r="AV40" s="259">
        <v>10234</v>
      </c>
      <c r="AW40" s="260">
        <v>19.597989949748751</v>
      </c>
      <c r="AX40" s="259">
        <v>9183</v>
      </c>
      <c r="AY40" s="260">
        <v>4.7450667275008556</v>
      </c>
      <c r="AZ40" s="259">
        <v>11380</v>
      </c>
      <c r="BA40" s="260">
        <v>14.764017749092375</v>
      </c>
      <c r="BB40" s="259">
        <v>10639</v>
      </c>
      <c r="BC40" s="260">
        <v>-5.203599750512339</v>
      </c>
      <c r="BD40" s="259">
        <v>12772</v>
      </c>
      <c r="BE40" s="260">
        <v>9.3025246041934082</v>
      </c>
      <c r="BF40" s="259">
        <v>12544</v>
      </c>
      <c r="BG40" s="260">
        <v>18.127883981542524</v>
      </c>
      <c r="BH40" s="259">
        <v>10693</v>
      </c>
      <c r="BI40" s="260">
        <v>2.600268662444833</v>
      </c>
      <c r="BJ40" s="259">
        <v>11747</v>
      </c>
      <c r="BK40" s="260">
        <v>23.457698370993157</v>
      </c>
      <c r="BL40" s="259">
        <v>11237</v>
      </c>
      <c r="BM40" s="260">
        <v>13.838516867591949</v>
      </c>
      <c r="BN40" s="259">
        <v>14256</v>
      </c>
      <c r="BO40" s="260">
        <v>30.370370370370381</v>
      </c>
      <c r="BP40" s="249">
        <v>60524</v>
      </c>
      <c r="BQ40" s="261">
        <v>133773</v>
      </c>
      <c r="BR40" s="262">
        <v>10559</v>
      </c>
      <c r="BS40" s="260">
        <v>-0.49943460233697579</v>
      </c>
      <c r="BT40" s="259">
        <v>10217</v>
      </c>
      <c r="BU40" s="260">
        <v>20.540349221330814</v>
      </c>
      <c r="BV40" s="259">
        <v>10403</v>
      </c>
      <c r="BW40" s="260">
        <v>1.6513582177056776</v>
      </c>
      <c r="BX40" s="259">
        <v>9676</v>
      </c>
      <c r="BY40" s="260">
        <v>5.3686159207230872</v>
      </c>
      <c r="BZ40" s="259">
        <v>9034</v>
      </c>
      <c r="CA40" s="260">
        <v>-20.615114235500869</v>
      </c>
      <c r="CB40" s="263">
        <v>7260</v>
      </c>
      <c r="CC40" s="264">
        <v>-31.760503806748758</v>
      </c>
      <c r="CD40" s="1563"/>
      <c r="CE40" s="265">
        <v>57149</v>
      </c>
      <c r="CF40" s="266">
        <v>-5.5763003106205815</v>
      </c>
      <c r="CG40" s="1576"/>
    </row>
    <row r="41" spans="2:85" ht="20.100000000000001" customHeight="1" thickBot="1">
      <c r="B41" s="36" t="s">
        <v>101</v>
      </c>
      <c r="C41" s="37"/>
      <c r="D41" s="294">
        <v>87774</v>
      </c>
      <c r="E41" s="295">
        <v>180994</v>
      </c>
      <c r="F41" s="296">
        <v>88813</v>
      </c>
      <c r="G41" s="297">
        <v>184031</v>
      </c>
      <c r="H41" s="355">
        <v>91936</v>
      </c>
      <c r="I41" s="356">
        <v>191597</v>
      </c>
      <c r="J41" s="302">
        <v>97547</v>
      </c>
      <c r="K41" s="301">
        <v>203931</v>
      </c>
      <c r="L41" s="300">
        <v>70981</v>
      </c>
      <c r="M41" s="301">
        <v>165044</v>
      </c>
      <c r="N41" s="302">
        <v>96493</v>
      </c>
      <c r="O41" s="303">
        <v>205750</v>
      </c>
      <c r="P41" s="302">
        <v>113268</v>
      </c>
      <c r="Q41" s="304">
        <v>225554</v>
      </c>
      <c r="R41" s="272">
        <v>20430</v>
      </c>
      <c r="S41" s="305">
        <v>2.4214167543991465</v>
      </c>
      <c r="T41" s="274">
        <v>19434</v>
      </c>
      <c r="U41" s="306">
        <v>-6.4278491983244379</v>
      </c>
      <c r="V41" s="274">
        <v>21174</v>
      </c>
      <c r="W41" s="306">
        <v>-12.903623873966524</v>
      </c>
      <c r="X41" s="274">
        <v>16883</v>
      </c>
      <c r="Y41" s="306">
        <v>-0.57711559978800153</v>
      </c>
      <c r="Z41" s="274">
        <v>20317</v>
      </c>
      <c r="AA41" s="306">
        <v>30.7736869207003</v>
      </c>
      <c r="AB41" s="274">
        <v>21929</v>
      </c>
      <c r="AC41" s="306">
        <v>39.46196896464005</v>
      </c>
      <c r="AD41" s="274">
        <v>18725</v>
      </c>
      <c r="AE41" s="306">
        <v>35.90506604732181</v>
      </c>
      <c r="AF41" s="274">
        <v>21413</v>
      </c>
      <c r="AG41" s="306">
        <v>17.990963191536252</v>
      </c>
      <c r="AH41" s="274">
        <v>21621</v>
      </c>
      <c r="AI41" s="306">
        <v>12.153750389044518</v>
      </c>
      <c r="AJ41" s="274">
        <v>22644</v>
      </c>
      <c r="AK41" s="306">
        <v>14.207898320472083</v>
      </c>
      <c r="AL41" s="276">
        <v>20249</v>
      </c>
      <c r="AM41" s="307">
        <v>-8.4584086799276577</v>
      </c>
      <c r="AN41" s="274">
        <v>22970</v>
      </c>
      <c r="AO41" s="306">
        <v>20.041808204860217</v>
      </c>
      <c r="AP41" s="302">
        <v>120167</v>
      </c>
      <c r="AQ41" s="308">
        <v>247789</v>
      </c>
      <c r="AR41" s="279">
        <v>18676</v>
      </c>
      <c r="AS41" s="282">
        <v>-8.5854136074400458</v>
      </c>
      <c r="AT41" s="279">
        <v>20489</v>
      </c>
      <c r="AU41" s="282">
        <v>5.4286302356694449</v>
      </c>
      <c r="AV41" s="279">
        <v>19946</v>
      </c>
      <c r="AW41" s="282">
        <v>-5.7995655048644608</v>
      </c>
      <c r="AX41" s="279">
        <v>15819</v>
      </c>
      <c r="AY41" s="282">
        <v>-6.3021974767517577</v>
      </c>
      <c r="AZ41" s="279">
        <v>17369</v>
      </c>
      <c r="BA41" s="282">
        <v>-14.510016242555494</v>
      </c>
      <c r="BB41" s="279">
        <v>18532</v>
      </c>
      <c r="BC41" s="282">
        <v>-15.490902457932421</v>
      </c>
      <c r="BD41" s="279">
        <v>20753</v>
      </c>
      <c r="BE41" s="282">
        <v>10.830440587449928</v>
      </c>
      <c r="BF41" s="279">
        <v>19696</v>
      </c>
      <c r="BG41" s="282">
        <v>-8.0184934385653577</v>
      </c>
      <c r="BH41" s="279">
        <v>19028</v>
      </c>
      <c r="BI41" s="282">
        <v>-11.992969797881699</v>
      </c>
      <c r="BJ41" s="279">
        <v>20950</v>
      </c>
      <c r="BK41" s="282">
        <v>-7.4810104221868983</v>
      </c>
      <c r="BL41" s="279">
        <v>21152</v>
      </c>
      <c r="BM41" s="282">
        <v>4.4594794804681612</v>
      </c>
      <c r="BN41" s="279">
        <v>21464</v>
      </c>
      <c r="BO41" s="282">
        <v>-6.5563778841967775</v>
      </c>
      <c r="BP41" s="302">
        <v>110831</v>
      </c>
      <c r="BQ41" s="191">
        <v>233874</v>
      </c>
      <c r="BR41" s="281">
        <v>20694</v>
      </c>
      <c r="BS41" s="282">
        <v>10.805311629899322</v>
      </c>
      <c r="BT41" s="279">
        <v>21161</v>
      </c>
      <c r="BU41" s="282">
        <v>3.279808677827134</v>
      </c>
      <c r="BV41" s="279">
        <v>20944</v>
      </c>
      <c r="BW41" s="282">
        <v>5.0035094755840817</v>
      </c>
      <c r="BX41" s="279">
        <v>19834</v>
      </c>
      <c r="BY41" s="282">
        <v>25.380871104368168</v>
      </c>
      <c r="BZ41" s="279">
        <v>19765</v>
      </c>
      <c r="CA41" s="282">
        <v>13.794691692095114</v>
      </c>
      <c r="CB41" s="283">
        <v>21253</v>
      </c>
      <c r="CC41" s="284">
        <v>14.682710986401901</v>
      </c>
      <c r="CD41" s="1561"/>
      <c r="CE41" s="357">
        <v>123651</v>
      </c>
      <c r="CF41" s="309">
        <v>11.567160812408076</v>
      </c>
      <c r="CG41" s="1574"/>
    </row>
    <row r="42" spans="2:85" ht="20.100000000000001" customHeight="1">
      <c r="B42" s="1555"/>
      <c r="C42" s="45" t="s">
        <v>102</v>
      </c>
      <c r="D42" s="195">
        <v>54799</v>
      </c>
      <c r="E42" s="196">
        <v>114014</v>
      </c>
      <c r="F42" s="197">
        <v>60282</v>
      </c>
      <c r="G42" s="198">
        <v>124441</v>
      </c>
      <c r="H42" s="199">
        <v>62752</v>
      </c>
      <c r="I42" s="196">
        <v>130397</v>
      </c>
      <c r="J42" s="195">
        <v>62386</v>
      </c>
      <c r="K42" s="200">
        <v>127062</v>
      </c>
      <c r="L42" s="286">
        <v>35955</v>
      </c>
      <c r="M42" s="287">
        <v>88008</v>
      </c>
      <c r="N42" s="288">
        <v>55323</v>
      </c>
      <c r="O42" s="289">
        <v>115126</v>
      </c>
      <c r="P42" s="195">
        <v>62463</v>
      </c>
      <c r="Q42" s="290">
        <v>128709</v>
      </c>
      <c r="R42" s="206">
        <v>12323</v>
      </c>
      <c r="S42" s="207">
        <v>-0.18629515632594007</v>
      </c>
      <c r="T42" s="208">
        <v>11273</v>
      </c>
      <c r="U42" s="209">
        <v>-14.468892261001514</v>
      </c>
      <c r="V42" s="208">
        <v>13031</v>
      </c>
      <c r="W42" s="209">
        <v>-10.581211830096763</v>
      </c>
      <c r="X42" s="208">
        <v>9223</v>
      </c>
      <c r="Y42" s="209">
        <v>5.550469214923325</v>
      </c>
      <c r="Z42" s="208">
        <v>11115</v>
      </c>
      <c r="AA42" s="209">
        <v>72.405770125639833</v>
      </c>
      <c r="AB42" s="208">
        <v>12760</v>
      </c>
      <c r="AC42" s="209">
        <v>77.740632400055716</v>
      </c>
      <c r="AD42" s="208">
        <v>10546</v>
      </c>
      <c r="AE42" s="209">
        <v>54.113692824784437</v>
      </c>
      <c r="AF42" s="208">
        <v>11913</v>
      </c>
      <c r="AG42" s="209">
        <v>9.7264437689969583</v>
      </c>
      <c r="AH42" s="208">
        <v>12428</v>
      </c>
      <c r="AI42" s="209">
        <v>5.7162300102075534</v>
      </c>
      <c r="AJ42" s="208">
        <v>12113</v>
      </c>
      <c r="AK42" s="209">
        <v>-1.0699117935315314</v>
      </c>
      <c r="AL42" s="210">
        <v>11619</v>
      </c>
      <c r="AM42" s="211">
        <v>-14.38361211406675</v>
      </c>
      <c r="AN42" s="208">
        <v>10939</v>
      </c>
      <c r="AO42" s="209">
        <v>-0.32801822323462204</v>
      </c>
      <c r="AP42" s="195">
        <v>69725</v>
      </c>
      <c r="AQ42" s="291">
        <v>139283</v>
      </c>
      <c r="AR42" s="213">
        <v>9993</v>
      </c>
      <c r="AS42" s="214">
        <v>-18.907733506451351</v>
      </c>
      <c r="AT42" s="213">
        <v>11280</v>
      </c>
      <c r="AU42" s="214">
        <v>6.2095271888580328E-2</v>
      </c>
      <c r="AV42" s="213">
        <v>11327</v>
      </c>
      <c r="AW42" s="214">
        <v>-13.076509861100448</v>
      </c>
      <c r="AX42" s="213">
        <v>8331</v>
      </c>
      <c r="AY42" s="214">
        <v>-9.6714734901875801</v>
      </c>
      <c r="AZ42" s="213">
        <v>8575</v>
      </c>
      <c r="BA42" s="214">
        <v>-22.852001799370228</v>
      </c>
      <c r="BB42" s="213">
        <v>9499</v>
      </c>
      <c r="BC42" s="214">
        <v>-25.55642633228841</v>
      </c>
      <c r="BD42" s="213">
        <v>10885</v>
      </c>
      <c r="BE42" s="214">
        <v>3.2144889057462507</v>
      </c>
      <c r="BF42" s="213">
        <v>10390</v>
      </c>
      <c r="BG42" s="214">
        <v>-12.784353227566527</v>
      </c>
      <c r="BH42" s="213">
        <v>10597</v>
      </c>
      <c r="BI42" s="214">
        <v>-14.73286128097844</v>
      </c>
      <c r="BJ42" s="213">
        <v>11602</v>
      </c>
      <c r="BK42" s="214">
        <v>-4.2186081069924768</v>
      </c>
      <c r="BL42" s="213">
        <v>11826</v>
      </c>
      <c r="BM42" s="214">
        <v>1.7815646785437593</v>
      </c>
      <c r="BN42" s="213">
        <v>11015</v>
      </c>
      <c r="BO42" s="214">
        <v>0.6947618612304467</v>
      </c>
      <c r="BP42" s="288">
        <v>59005</v>
      </c>
      <c r="BQ42" s="215">
        <v>125320</v>
      </c>
      <c r="BR42" s="216">
        <v>12002</v>
      </c>
      <c r="BS42" s="214">
        <v>20.104072850995692</v>
      </c>
      <c r="BT42" s="213">
        <v>11506</v>
      </c>
      <c r="BU42" s="214">
        <v>2.0035460992907872</v>
      </c>
      <c r="BV42" s="213">
        <v>11375</v>
      </c>
      <c r="BW42" s="214">
        <v>0.42376622230068506</v>
      </c>
      <c r="BX42" s="213">
        <v>10109</v>
      </c>
      <c r="BY42" s="214">
        <v>21.341975753210903</v>
      </c>
      <c r="BZ42" s="213">
        <v>10078</v>
      </c>
      <c r="CA42" s="214">
        <v>17.527696793002917</v>
      </c>
      <c r="CB42" s="217">
        <v>11168</v>
      </c>
      <c r="CC42" s="218">
        <v>17.570270554795229</v>
      </c>
      <c r="CD42" s="1562"/>
      <c r="CE42" s="292">
        <v>66238</v>
      </c>
      <c r="CF42" s="293">
        <v>12.258283196339306</v>
      </c>
      <c r="CG42" s="1575"/>
    </row>
    <row r="43" spans="2:85" ht="20.100000000000001" customHeight="1" thickBot="1">
      <c r="B43" s="1556"/>
      <c r="C43" s="44" t="s">
        <v>77</v>
      </c>
      <c r="D43" s="241">
        <v>32975</v>
      </c>
      <c r="E43" s="242">
        <v>66980</v>
      </c>
      <c r="F43" s="243">
        <v>28531</v>
      </c>
      <c r="G43" s="244">
        <v>59590</v>
      </c>
      <c r="H43" s="358">
        <v>29184</v>
      </c>
      <c r="I43" s="359">
        <v>61200</v>
      </c>
      <c r="J43" s="360">
        <v>35161</v>
      </c>
      <c r="K43" s="361">
        <v>76869</v>
      </c>
      <c r="L43" s="362">
        <v>35026</v>
      </c>
      <c r="M43" s="361">
        <v>77036</v>
      </c>
      <c r="N43" s="360">
        <v>41170</v>
      </c>
      <c r="O43" s="363">
        <v>90624</v>
      </c>
      <c r="P43" s="360">
        <v>50805</v>
      </c>
      <c r="Q43" s="364">
        <v>96845</v>
      </c>
      <c r="R43" s="252">
        <v>8107</v>
      </c>
      <c r="S43" s="253">
        <v>6.6570188133140391</v>
      </c>
      <c r="T43" s="254">
        <v>8161</v>
      </c>
      <c r="U43" s="255">
        <v>7.537224930820912</v>
      </c>
      <c r="V43" s="254">
        <v>8143</v>
      </c>
      <c r="W43" s="255">
        <v>-16.379133292257137</v>
      </c>
      <c r="X43" s="254">
        <v>7660</v>
      </c>
      <c r="Y43" s="255">
        <v>-7.072667718063812</v>
      </c>
      <c r="Z43" s="254">
        <v>9202</v>
      </c>
      <c r="AA43" s="255">
        <v>1.2432610848278216</v>
      </c>
      <c r="AB43" s="254">
        <v>9169</v>
      </c>
      <c r="AC43" s="255">
        <v>7.3025160912814471</v>
      </c>
      <c r="AD43" s="254">
        <v>8179</v>
      </c>
      <c r="AE43" s="255">
        <v>17.937995674116806</v>
      </c>
      <c r="AF43" s="254">
        <v>9500</v>
      </c>
      <c r="AG43" s="255">
        <v>30.297627211630783</v>
      </c>
      <c r="AH43" s="254">
        <v>9193</v>
      </c>
      <c r="AI43" s="255">
        <v>22.214836479659667</v>
      </c>
      <c r="AJ43" s="254">
        <v>10531</v>
      </c>
      <c r="AK43" s="255">
        <v>38.876434128972704</v>
      </c>
      <c r="AL43" s="256">
        <v>8630</v>
      </c>
      <c r="AM43" s="257">
        <v>0.94747923733768857</v>
      </c>
      <c r="AN43" s="254">
        <v>12031</v>
      </c>
      <c r="AO43" s="255">
        <v>47.438725490196077</v>
      </c>
      <c r="AP43" s="360">
        <v>50442</v>
      </c>
      <c r="AQ43" s="365">
        <v>108506</v>
      </c>
      <c r="AR43" s="259">
        <v>8683</v>
      </c>
      <c r="AS43" s="260">
        <v>7.1049710127050645</v>
      </c>
      <c r="AT43" s="259">
        <v>9209</v>
      </c>
      <c r="AU43" s="260">
        <v>12.84156353388066</v>
      </c>
      <c r="AV43" s="259">
        <v>8619</v>
      </c>
      <c r="AW43" s="260">
        <v>5.8455114822546932</v>
      </c>
      <c r="AX43" s="259">
        <v>7488</v>
      </c>
      <c r="AY43" s="260">
        <v>-2.2454308093994797</v>
      </c>
      <c r="AZ43" s="259">
        <v>8794</v>
      </c>
      <c r="BA43" s="260">
        <v>-4.4338187350575993</v>
      </c>
      <c r="BB43" s="259">
        <v>9033</v>
      </c>
      <c r="BC43" s="260">
        <v>-1.4832588068491646</v>
      </c>
      <c r="BD43" s="259">
        <v>9868</v>
      </c>
      <c r="BE43" s="260">
        <v>20.650446264824552</v>
      </c>
      <c r="BF43" s="259">
        <v>9306</v>
      </c>
      <c r="BG43" s="260">
        <v>-2.0421052631578931</v>
      </c>
      <c r="BH43" s="259">
        <v>8431</v>
      </c>
      <c r="BI43" s="260">
        <v>-8.288915479168935</v>
      </c>
      <c r="BJ43" s="259">
        <v>9348</v>
      </c>
      <c r="BK43" s="260">
        <v>-11.233501092014052</v>
      </c>
      <c r="BL43" s="259">
        <v>9326</v>
      </c>
      <c r="BM43" s="260">
        <v>8.0648899188876015</v>
      </c>
      <c r="BN43" s="259">
        <v>10449</v>
      </c>
      <c r="BO43" s="260">
        <v>-13.149364142631541</v>
      </c>
      <c r="BP43" s="360">
        <v>51826</v>
      </c>
      <c r="BQ43" s="261">
        <v>108554</v>
      </c>
      <c r="BR43" s="262">
        <v>8692</v>
      </c>
      <c r="BS43" s="260">
        <v>0.1036508119313595</v>
      </c>
      <c r="BT43" s="259">
        <v>9655</v>
      </c>
      <c r="BU43" s="260">
        <v>4.8430882832012117</v>
      </c>
      <c r="BV43" s="259">
        <v>9569</v>
      </c>
      <c r="BW43" s="260">
        <v>11.022160343427316</v>
      </c>
      <c r="BX43" s="259">
        <v>9725</v>
      </c>
      <c r="BY43" s="260">
        <v>29.87446581196582</v>
      </c>
      <c r="BZ43" s="259">
        <v>9687</v>
      </c>
      <c r="CA43" s="260">
        <v>10.154650898339781</v>
      </c>
      <c r="CB43" s="263">
        <v>10085</v>
      </c>
      <c r="CC43" s="264">
        <v>11.646186206133066</v>
      </c>
      <c r="CD43" s="1563"/>
      <c r="CE43" s="366">
        <v>57413</v>
      </c>
      <c r="CF43" s="266">
        <v>10.780303322656579</v>
      </c>
      <c r="CG43" s="1576"/>
    </row>
    <row r="44" spans="2:85" ht="35.1" customHeight="1" thickBot="1">
      <c r="B44" s="1557" t="s">
        <v>103</v>
      </c>
      <c r="C44" s="1558"/>
      <c r="D44" s="183">
        <v>785</v>
      </c>
      <c r="E44" s="367">
        <v>1769</v>
      </c>
      <c r="F44" s="368">
        <v>1350</v>
      </c>
      <c r="G44" s="367">
        <v>2398</v>
      </c>
      <c r="H44" s="369">
        <v>2044</v>
      </c>
      <c r="I44" s="370">
        <v>3193</v>
      </c>
      <c r="J44" s="183">
        <v>1837</v>
      </c>
      <c r="K44" s="182">
        <v>2785</v>
      </c>
      <c r="L44" s="300">
        <v>1284</v>
      </c>
      <c r="M44" s="301">
        <v>1853</v>
      </c>
      <c r="N44" s="302">
        <v>1107</v>
      </c>
      <c r="O44" s="303">
        <v>2072</v>
      </c>
      <c r="P44" s="183">
        <v>0</v>
      </c>
      <c r="Q44" s="304">
        <v>0</v>
      </c>
      <c r="R44" s="272">
        <v>0</v>
      </c>
      <c r="S44" s="371" t="s">
        <v>104</v>
      </c>
      <c r="T44" s="274">
        <v>0</v>
      </c>
      <c r="U44" s="372" t="s">
        <v>104</v>
      </c>
      <c r="V44" s="274">
        <v>0</v>
      </c>
      <c r="W44" s="372" t="s">
        <v>105</v>
      </c>
      <c r="X44" s="274">
        <v>0</v>
      </c>
      <c r="Y44" s="372" t="s">
        <v>104</v>
      </c>
      <c r="Z44" s="274">
        <v>0</v>
      </c>
      <c r="AA44" s="372" t="s">
        <v>104</v>
      </c>
      <c r="AB44" s="274">
        <v>0</v>
      </c>
      <c r="AC44" s="372" t="s">
        <v>104</v>
      </c>
      <c r="AD44" s="274">
        <v>0</v>
      </c>
      <c r="AE44" s="372" t="s">
        <v>104</v>
      </c>
      <c r="AF44" s="274">
        <v>0</v>
      </c>
      <c r="AG44" s="372" t="s">
        <v>104</v>
      </c>
      <c r="AH44" s="274">
        <v>0</v>
      </c>
      <c r="AI44" s="372" t="s">
        <v>104</v>
      </c>
      <c r="AJ44" s="274">
        <v>0</v>
      </c>
      <c r="AK44" s="372" t="s">
        <v>104</v>
      </c>
      <c r="AL44" s="276">
        <v>0</v>
      </c>
      <c r="AM44" s="373" t="s">
        <v>104</v>
      </c>
      <c r="AN44" s="274">
        <v>0</v>
      </c>
      <c r="AO44" s="372" t="s">
        <v>104</v>
      </c>
      <c r="AP44" s="183">
        <v>0</v>
      </c>
      <c r="AQ44" s="308">
        <v>0</v>
      </c>
      <c r="AR44" s="279">
        <v>0</v>
      </c>
      <c r="AS44" s="374" t="s">
        <v>106</v>
      </c>
      <c r="AT44" s="279">
        <v>0</v>
      </c>
      <c r="AU44" s="374" t="s">
        <v>106</v>
      </c>
      <c r="AV44" s="279">
        <v>0</v>
      </c>
      <c r="AW44" s="374" t="s">
        <v>106</v>
      </c>
      <c r="AX44" s="279">
        <v>0</v>
      </c>
      <c r="AY44" s="374" t="s">
        <v>106</v>
      </c>
      <c r="AZ44" s="279">
        <v>0</v>
      </c>
      <c r="BA44" s="374" t="s">
        <v>106</v>
      </c>
      <c r="BB44" s="279">
        <v>0</v>
      </c>
      <c r="BC44" s="374" t="s">
        <v>106</v>
      </c>
      <c r="BD44" s="279">
        <v>0</v>
      </c>
      <c r="BE44" s="374" t="s">
        <v>106</v>
      </c>
      <c r="BF44" s="279">
        <v>0</v>
      </c>
      <c r="BG44" s="374" t="s">
        <v>106</v>
      </c>
      <c r="BH44" s="279">
        <v>0</v>
      </c>
      <c r="BI44" s="374" t="s">
        <v>106</v>
      </c>
      <c r="BJ44" s="279">
        <v>0</v>
      </c>
      <c r="BK44" s="374" t="s">
        <v>106</v>
      </c>
      <c r="BL44" s="279">
        <v>0</v>
      </c>
      <c r="BM44" s="374" t="s">
        <v>106</v>
      </c>
      <c r="BN44" s="279">
        <v>0</v>
      </c>
      <c r="BO44" s="374" t="s">
        <v>106</v>
      </c>
      <c r="BP44" s="302">
        <v>0</v>
      </c>
      <c r="BQ44" s="191">
        <v>0</v>
      </c>
      <c r="BR44" s="281">
        <v>0</v>
      </c>
      <c r="BS44" s="374" t="s">
        <v>106</v>
      </c>
      <c r="BT44" s="279">
        <v>0</v>
      </c>
      <c r="BU44" s="374" t="s">
        <v>106</v>
      </c>
      <c r="BV44" s="279">
        <v>0</v>
      </c>
      <c r="BW44" s="374" t="s">
        <v>106</v>
      </c>
      <c r="BX44" s="279">
        <v>0</v>
      </c>
      <c r="BY44" s="374" t="s">
        <v>106</v>
      </c>
      <c r="BZ44" s="279">
        <v>0</v>
      </c>
      <c r="CA44" s="374" t="s">
        <v>106</v>
      </c>
      <c r="CB44" s="283">
        <v>0</v>
      </c>
      <c r="CC44" s="375" t="s">
        <v>106</v>
      </c>
      <c r="CD44" s="376"/>
      <c r="CE44" s="357">
        <v>0</v>
      </c>
      <c r="CF44" s="377" t="s">
        <v>106</v>
      </c>
      <c r="CG44" s="378"/>
    </row>
    <row r="45" spans="2:85" ht="21.6" hidden="1" customHeight="1" thickBot="1">
      <c r="D45" s="379">
        <f>D34+D46</f>
        <v>8428694</v>
      </c>
      <c r="E45" s="379">
        <f t="shared" ref="E45" si="0">E34+E46</f>
        <v>9223727</v>
      </c>
      <c r="F45" s="380">
        <f t="shared" ref="F45" si="1">F34+F46</f>
        <v>8616527</v>
      </c>
      <c r="G45" s="380">
        <f t="shared" ref="G45" si="2">G34+G46</f>
        <v>9383780</v>
      </c>
      <c r="H45" s="380">
        <f>H34+H46</f>
        <v>8776381</v>
      </c>
      <c r="I45" s="380">
        <f>I34+I46</f>
        <v>9541748</v>
      </c>
      <c r="J45" s="381">
        <v>9714253</v>
      </c>
      <c r="K45" s="381">
        <v>9714253</v>
      </c>
      <c r="L45" s="379" t="e">
        <f>#REF!+#REF!+#REF!+#REF!+#REF!+#REF!+#REF!+#REF!+#REF!+#REF!+#REF!+#REF!</f>
        <v>#REF!</v>
      </c>
      <c r="M45" s="379" t="e">
        <f>#REF!+#REF!+#REF!+#REF!+#REF!+#REF!+#REF!+#REF!+#REF!+#REF!+#REF!+#REF!</f>
        <v>#REF!</v>
      </c>
      <c r="N45" s="382" t="e">
        <f>#REF!+#REF!+#REF!+#REF!+#REF!+#REF!+#REF!+#REF!+#REF!+#REF!+#REF!+#REF!</f>
        <v>#REF!</v>
      </c>
      <c r="O45" s="382" t="e">
        <f>#REF!+#REF!+#REF!+#REF!+#REF!+#REF!+#REF!+#REF!+#REF!+#REF!+#REF!+#REF!</f>
        <v>#REF!</v>
      </c>
      <c r="P45" s="380">
        <f>P34+P46</f>
        <v>8636973</v>
      </c>
      <c r="Q45" s="383">
        <v>9567184</v>
      </c>
      <c r="R45" s="384">
        <v>709870</v>
      </c>
      <c r="S45" s="385">
        <v>94.378153439118265</v>
      </c>
      <c r="T45" s="384">
        <v>773271</v>
      </c>
      <c r="U45" s="385" t="e">
        <f>T45/#REF!*100</f>
        <v>#REF!</v>
      </c>
      <c r="V45" s="384">
        <v>916205</v>
      </c>
      <c r="W45" s="385" t="e">
        <f>V45/#REF!*100</f>
        <v>#REF!</v>
      </c>
      <c r="X45" s="384">
        <v>800863</v>
      </c>
      <c r="Y45" s="385">
        <v>104.86507932351108</v>
      </c>
      <c r="Z45" s="384">
        <v>838478</v>
      </c>
      <c r="AA45" s="385" t="e">
        <f>Z45/#REF!*100</f>
        <v>#REF!</v>
      </c>
      <c r="AB45" s="384">
        <v>898947</v>
      </c>
      <c r="AC45" s="385" t="e">
        <f>AB45/#REF!*100</f>
        <v>#REF!</v>
      </c>
      <c r="AD45" s="384">
        <v>859506</v>
      </c>
      <c r="AE45" s="385" t="e">
        <f>AD45/#REF!*100</f>
        <v>#REF!</v>
      </c>
      <c r="AF45" s="384">
        <v>853285</v>
      </c>
      <c r="AG45" s="385" t="e">
        <f>AF45/#REF!*100</f>
        <v>#REF!</v>
      </c>
      <c r="AH45" s="384">
        <v>920994</v>
      </c>
      <c r="AI45" s="385" t="e">
        <f>AH45/#REF!*100</f>
        <v>#REF!</v>
      </c>
      <c r="AJ45" s="384">
        <v>890236</v>
      </c>
      <c r="AK45" s="385" t="e">
        <f>AJ45/#REF!*100</f>
        <v>#REF!</v>
      </c>
      <c r="AL45" s="386">
        <v>905066</v>
      </c>
      <c r="AM45" s="387" t="e">
        <f>AL45/#REF!*100</f>
        <v>#REF!</v>
      </c>
      <c r="AN45" s="384">
        <v>940674</v>
      </c>
      <c r="AO45" s="385" t="e">
        <f>AN45/#REF!*100</f>
        <v>#REF!</v>
      </c>
      <c r="AP45" s="381">
        <v>9714253</v>
      </c>
      <c r="AQ45" s="383">
        <f>R45+T45+V45+X45+Z45+AB45+AD45+AF45+AH45+AJ45+AL45+AN45</f>
        <v>10307395</v>
      </c>
      <c r="AR45" s="388">
        <v>784527</v>
      </c>
      <c r="AS45" s="385">
        <f>AR45/R45*100</f>
        <v>110.51699606970291</v>
      </c>
      <c r="AT45" s="388">
        <v>719630</v>
      </c>
      <c r="AU45" s="385">
        <f>AT45/T45*100</f>
        <v>93.063104655418343</v>
      </c>
      <c r="AV45" s="388">
        <v>897251</v>
      </c>
      <c r="AW45" s="385">
        <f>AV45/V45*100</f>
        <v>97.931249010865471</v>
      </c>
      <c r="AX45" s="388">
        <v>797088</v>
      </c>
      <c r="AY45" s="385">
        <f>AX45/X45*100</f>
        <v>99.528633486626305</v>
      </c>
      <c r="AZ45" s="388">
        <v>840680</v>
      </c>
      <c r="BA45" s="385">
        <v>-100</v>
      </c>
      <c r="BB45" s="388">
        <v>853082</v>
      </c>
      <c r="BC45" s="385">
        <f>BB45/AB45*100</f>
        <v>94.897919454650832</v>
      </c>
      <c r="BD45" s="388">
        <v>857969</v>
      </c>
      <c r="BE45" s="385">
        <f>BD45/AD45*100</f>
        <v>99.821176350136014</v>
      </c>
      <c r="BF45" s="388">
        <v>826862</v>
      </c>
      <c r="BG45" s="385">
        <f>BF45/AF45*100</f>
        <v>96.903379292967756</v>
      </c>
      <c r="BH45" s="388">
        <v>853149</v>
      </c>
      <c r="BI45" s="385">
        <f>BH45/AH45*100</f>
        <v>92.633502498387614</v>
      </c>
      <c r="BJ45" s="388">
        <v>903103</v>
      </c>
      <c r="BK45" s="385">
        <f>BJ45/AJ45*100</f>
        <v>101.44534707650557</v>
      </c>
      <c r="BL45" s="388">
        <v>920569</v>
      </c>
      <c r="BM45" s="385">
        <f>BL45/AL45*100</f>
        <v>101.71291375435602</v>
      </c>
      <c r="BN45" s="388">
        <v>905426</v>
      </c>
      <c r="BO45" s="385">
        <f>BN45/AN45*100</f>
        <v>96.252899516729499</v>
      </c>
      <c r="BP45" s="379" t="e">
        <f>#REF!+#REF!+#REF!+#REF!+#REF!+#REF!+#REF!+#REF!+#REF!+#REF!+#REF!+#REF!</f>
        <v>#REF!</v>
      </c>
      <c r="BQ45" s="389">
        <f t="shared" ref="BQ45:BQ46" si="3">AR45+AT45+AV45+AX45+AZ45+BB45+BD45+BF45+BH45+BJ45+BL45+BN45</f>
        <v>10159336</v>
      </c>
      <c r="BR45" s="388"/>
      <c r="BS45" s="385">
        <f>BR45/AR45*100</f>
        <v>0</v>
      </c>
      <c r="BT45" s="388"/>
      <c r="BU45" s="385">
        <f>BT45/AT45*100</f>
        <v>0</v>
      </c>
      <c r="BV45" s="388"/>
      <c r="BW45" s="385">
        <f>BV45/AV45*100</f>
        <v>0</v>
      </c>
      <c r="BX45" s="388"/>
      <c r="BY45" s="385">
        <f>BX45/AX45*100</f>
        <v>0</v>
      </c>
      <c r="BZ45" s="388"/>
      <c r="CA45" s="385"/>
      <c r="CB45" s="388"/>
      <c r="CC45" s="385">
        <f>CB45/BB45*100</f>
        <v>0</v>
      </c>
      <c r="CD45" s="1568"/>
      <c r="CE45" s="390">
        <v>0</v>
      </c>
      <c r="CF45" s="391" t="s">
        <v>106</v>
      </c>
      <c r="CG45" s="1568"/>
    </row>
    <row r="46" spans="2:85" ht="14.85" hidden="1" customHeight="1">
      <c r="C46" s="24" t="s">
        <v>107</v>
      </c>
      <c r="D46" s="392">
        <v>7642876</v>
      </c>
      <c r="E46" s="392">
        <v>7642876</v>
      </c>
      <c r="F46" s="393">
        <v>7750619</v>
      </c>
      <c r="G46" s="393">
        <v>7750619</v>
      </c>
      <c r="H46" s="393">
        <v>7977439</v>
      </c>
      <c r="I46" s="393">
        <v>7977439</v>
      </c>
      <c r="J46" s="394">
        <v>8104084</v>
      </c>
      <c r="K46" s="394">
        <v>8104084</v>
      </c>
      <c r="L46" s="395" t="e">
        <f>#REF!+#REF!+#REF!+#REF!+#REF!+#REF!+#REF!+#REF!+#REF!+#REF!+#REF!+#REF!</f>
        <v>#REF!</v>
      </c>
      <c r="M46" s="395" t="e">
        <f>#REF!+#REF!+#REF!+#REF!+#REF!+#REF!+#REF!+#REF!+#REF!+#REF!+#REF!+#REF!</f>
        <v>#REF!</v>
      </c>
      <c r="N46" s="396" t="e">
        <f>#REF!+#REF!+#REF!+#REF!+#REF!+#REF!+#REF!+#REF!+#REF!+#REF!+#REF!+#REF!</f>
        <v>#REF!</v>
      </c>
      <c r="O46" s="396" t="e">
        <f>#REF!+#REF!+#REF!+#REF!+#REF!+#REF!+#REF!+#REF!+#REF!+#REF!+#REF!+#REF!</f>
        <v>#REF!</v>
      </c>
      <c r="P46" s="393">
        <v>7977439</v>
      </c>
      <c r="Q46" s="397">
        <v>8278052</v>
      </c>
      <c r="R46" s="398">
        <v>579652</v>
      </c>
      <c r="S46" s="399">
        <v>90.318861174476154</v>
      </c>
      <c r="T46" s="398">
        <v>617431</v>
      </c>
      <c r="U46" s="399" t="e">
        <f>T46/#REF!*100</f>
        <v>#REF!</v>
      </c>
      <c r="V46" s="398">
        <v>708366</v>
      </c>
      <c r="W46" s="399" t="e">
        <f>V46/#REF!*100</f>
        <v>#REF!</v>
      </c>
      <c r="X46" s="398">
        <v>675537</v>
      </c>
      <c r="Y46" s="399">
        <v>102.26654454898458</v>
      </c>
      <c r="Z46" s="398">
        <v>721524</v>
      </c>
      <c r="AA46" s="399" t="e">
        <f>Z46/#REF!*100</f>
        <v>#REF!</v>
      </c>
      <c r="AB46" s="398">
        <v>756909</v>
      </c>
      <c r="AC46" s="399" t="e">
        <f>AB46/#REF!*100</f>
        <v>#REF!</v>
      </c>
      <c r="AD46" s="398">
        <v>718328</v>
      </c>
      <c r="AE46" s="399" t="e">
        <f>AD46/#REF!*100</f>
        <v>#REF!</v>
      </c>
      <c r="AF46" s="398">
        <v>732859</v>
      </c>
      <c r="AG46" s="399" t="e">
        <f>AF46/#REF!*100</f>
        <v>#REF!</v>
      </c>
      <c r="AH46" s="398">
        <v>776748</v>
      </c>
      <c r="AI46" s="399" t="e">
        <f>AH46/#REF!*100</f>
        <v>#REF!</v>
      </c>
      <c r="AJ46" s="398">
        <v>756240</v>
      </c>
      <c r="AK46" s="399" t="e">
        <f>AJ46/#REF!*100</f>
        <v>#REF!</v>
      </c>
      <c r="AL46" s="400">
        <v>765317</v>
      </c>
      <c r="AM46" s="401" t="e">
        <f>AL46/#REF!*100</f>
        <v>#REF!</v>
      </c>
      <c r="AN46" s="398">
        <v>825514</v>
      </c>
      <c r="AO46" s="399" t="e">
        <f>AN46/#REF!*100</f>
        <v>#REF!</v>
      </c>
      <c r="AP46" s="394">
        <v>8104084</v>
      </c>
      <c r="AQ46" s="397">
        <f t="shared" ref="AQ46" si="4">R46+T46+V46+X46+Z46+AB46+AD46+AF46+AH46+AJ46+AL46+AN46</f>
        <v>8634425</v>
      </c>
      <c r="AR46" s="402">
        <v>672102</v>
      </c>
      <c r="AS46" s="399">
        <f>AR46/R46*100</f>
        <v>115.94922470723814</v>
      </c>
      <c r="AT46" s="402">
        <v>615684</v>
      </c>
      <c r="AU46" s="399">
        <f>AT46/T46*100</f>
        <v>99.717053403538216</v>
      </c>
      <c r="AV46" s="402">
        <v>762877</v>
      </c>
      <c r="AW46" s="399">
        <f>AV46/V46*100</f>
        <v>107.6953156983819</v>
      </c>
      <c r="AX46" s="402">
        <v>689141</v>
      </c>
      <c r="AY46" s="399">
        <f>AX46/X46*100</f>
        <v>102.01380531340251</v>
      </c>
      <c r="AZ46" s="402">
        <v>738609</v>
      </c>
      <c r="BA46" s="399">
        <v>-100</v>
      </c>
      <c r="BB46" s="402">
        <v>731549</v>
      </c>
      <c r="BC46" s="399">
        <f>BB46/AB46*100</f>
        <v>96.649531185386877</v>
      </c>
      <c r="BD46" s="402">
        <v>717616</v>
      </c>
      <c r="BE46" s="399">
        <f>BD46/AD46*100</f>
        <v>99.900880934614833</v>
      </c>
      <c r="BF46" s="402">
        <v>717357</v>
      </c>
      <c r="BG46" s="399">
        <f>BF46/AF46*100</f>
        <v>97.884722709279686</v>
      </c>
      <c r="BH46" s="402">
        <v>717970</v>
      </c>
      <c r="BI46" s="399">
        <f>BH46/AH46*100</f>
        <v>92.432809611354003</v>
      </c>
      <c r="BJ46" s="402">
        <v>759555</v>
      </c>
      <c r="BK46" s="399">
        <f>BJ46/AJ46*100</f>
        <v>100.43835290384004</v>
      </c>
      <c r="BL46" s="402">
        <v>790108</v>
      </c>
      <c r="BM46" s="399">
        <f>BL46/AL46*100</f>
        <v>103.23931129192216</v>
      </c>
      <c r="BN46" s="402">
        <v>804926</v>
      </c>
      <c r="BO46" s="399">
        <f>BN46/AN46*100</f>
        <v>97.506038661973022</v>
      </c>
      <c r="BP46" s="395" t="e">
        <f>#REF!+#REF!+#REF!+#REF!+#REF!+#REF!+#REF!+#REF!+#REF!+#REF!+#REF!+#REF!</f>
        <v>#REF!</v>
      </c>
      <c r="BQ46" s="403">
        <f t="shared" si="3"/>
        <v>8717494</v>
      </c>
      <c r="BR46" s="402"/>
      <c r="BS46" s="399">
        <f>BR46/AR46*100</f>
        <v>0</v>
      </c>
      <c r="BT46" s="402"/>
      <c r="BU46" s="399">
        <f>BT46/AT46*100</f>
        <v>0</v>
      </c>
      <c r="BV46" s="402"/>
      <c r="BW46" s="399">
        <f>BV46/AV46*100</f>
        <v>0</v>
      </c>
      <c r="BX46" s="402"/>
      <c r="BY46" s="399">
        <f>BX46/AX46*100</f>
        <v>0</v>
      </c>
      <c r="BZ46" s="402"/>
      <c r="CA46" s="399"/>
      <c r="CB46" s="402"/>
      <c r="CC46" s="399">
        <f>CB46/BB46*100</f>
        <v>0</v>
      </c>
      <c r="CD46" s="1569"/>
      <c r="CE46" s="404" t="e">
        <f>BR46+BT46+#REF!+#REF!+#REF!+#REF!+#REF!+#REF!+#REF!+#REF!+#REF!+#REF!</f>
        <v>#REF!</v>
      </c>
      <c r="CF46" s="405" t="e">
        <f>CE46/(AR46+AT46+AV46+AX46+AZ46+BB46+BD46+BF46+BH46+BJ46+BL46+BN46)*100</f>
        <v>#REF!</v>
      </c>
      <c r="CG46" s="1569"/>
    </row>
    <row r="47" spans="2:85">
      <c r="C47" s="46" t="s">
        <v>108</v>
      </c>
      <c r="D47" s="107"/>
      <c r="E47" s="107"/>
      <c r="CE47" s="23"/>
      <c r="CF47" s="23"/>
    </row>
    <row r="48" spans="2:85">
      <c r="C48" s="25" t="s">
        <v>109</v>
      </c>
      <c r="D48" s="24"/>
      <c r="E48" s="24"/>
      <c r="Q48" s="109"/>
      <c r="CE48" s="23"/>
      <c r="CF48" s="23"/>
    </row>
    <row r="49" spans="51:84" ht="15">
      <c r="AY49" s="1502"/>
      <c r="AZ49" s="1503"/>
      <c r="BA49" s="1502"/>
      <c r="BB49" s="1504"/>
      <c r="CE49" s="23"/>
      <c r="CF49" s="23"/>
    </row>
    <row r="50" spans="51:84">
      <c r="CE50" s="23"/>
      <c r="CF50" s="23"/>
    </row>
    <row r="51" spans="51:84">
      <c r="CE51" s="23"/>
      <c r="CF51" s="23"/>
    </row>
    <row r="52" spans="51:84">
      <c r="CE52" s="23"/>
      <c r="CF52" s="23"/>
    </row>
    <row r="53" spans="51:84">
      <c r="CE53" s="23"/>
      <c r="CF53" s="23"/>
    </row>
    <row r="54" spans="51:84">
      <c r="CE54" s="23"/>
      <c r="CF54" s="23"/>
    </row>
    <row r="55" spans="51:84">
      <c r="CE55" s="23"/>
      <c r="CF55" s="23"/>
    </row>
    <row r="56" spans="51:84">
      <c r="CE56" s="23"/>
      <c r="CF56" s="23"/>
    </row>
    <row r="57" spans="51:84">
      <c r="CE57" s="23"/>
      <c r="CF57" s="23"/>
    </row>
    <row r="58" spans="51:84">
      <c r="CE58" s="23"/>
      <c r="CF58" s="23"/>
    </row>
    <row r="59" spans="51:84">
      <c r="CE59" s="23"/>
      <c r="CF59" s="23"/>
    </row>
    <row r="60" spans="51:84">
      <c r="CE60" s="23"/>
      <c r="CF60" s="23"/>
    </row>
    <row r="61" spans="51:84">
      <c r="CE61" s="23"/>
      <c r="CF61" s="23"/>
    </row>
  </sheetData>
  <sheetProtection formatColumns="0"/>
  <mergeCells count="56">
    <mergeCell ref="CG35:CG37"/>
    <mergeCell ref="CG38:CG40"/>
    <mergeCell ref="CG41:CG43"/>
    <mergeCell ref="CG45:CG46"/>
    <mergeCell ref="CG4:CG5"/>
    <mergeCell ref="CG6:CG10"/>
    <mergeCell ref="CG11:CG14"/>
    <mergeCell ref="CG15:CG21"/>
    <mergeCell ref="CG22:CG33"/>
    <mergeCell ref="AL3:AM3"/>
    <mergeCell ref="AV3:AW3"/>
    <mergeCell ref="AX3:AY3"/>
    <mergeCell ref="AZ3:BA3"/>
    <mergeCell ref="BB3:BC3"/>
    <mergeCell ref="AJ3:AK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X3:BY3"/>
    <mergeCell ref="BZ3:CA3"/>
    <mergeCell ref="AR3:AS3"/>
    <mergeCell ref="AT3:AU3"/>
    <mergeCell ref="AN3:AO3"/>
    <mergeCell ref="BD3:BE3"/>
    <mergeCell ref="BL3:BM3"/>
    <mergeCell ref="BN3:BO3"/>
    <mergeCell ref="BR3:BS3"/>
    <mergeCell ref="BT3:BU3"/>
    <mergeCell ref="BV3:BW3"/>
    <mergeCell ref="CD45:CD46"/>
    <mergeCell ref="CD41:CD43"/>
    <mergeCell ref="CD38:CD40"/>
    <mergeCell ref="CD35:CD37"/>
    <mergeCell ref="CD22:CD33"/>
    <mergeCell ref="CD6:CD10"/>
    <mergeCell ref="CE3:CF3"/>
    <mergeCell ref="CD4:CD5"/>
    <mergeCell ref="B42:B43"/>
    <mergeCell ref="B44:C44"/>
    <mergeCell ref="B7:B10"/>
    <mergeCell ref="B12:B14"/>
    <mergeCell ref="B23:B33"/>
    <mergeCell ref="B34:C34"/>
    <mergeCell ref="B36:B37"/>
    <mergeCell ref="CD15:CD21"/>
    <mergeCell ref="CD11:CD14"/>
    <mergeCell ref="CB3:CC3"/>
    <mergeCell ref="BF3:BG3"/>
    <mergeCell ref="BH3:BI3"/>
    <mergeCell ref="BJ3:BK3"/>
  </mergeCells>
  <phoneticPr fontId="2"/>
  <pageMargins left="0.25" right="0.25" top="0.75" bottom="0.75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BB32"/>
  <sheetViews>
    <sheetView view="pageBreakPreview" zoomScaleNormal="100" zoomScaleSheetLayoutView="100" workbookViewId="0">
      <pane xSplit="3" ySplit="3" topLeftCell="D4" activePane="bottomRight" state="frozen"/>
      <selection pane="topRight" activeCell="E21" sqref="E21"/>
      <selection pane="bottomLeft" activeCell="E21" sqref="E21"/>
      <selection pane="bottomRight" activeCell="D4" sqref="D4"/>
    </sheetView>
  </sheetViews>
  <sheetFormatPr defaultColWidth="8.25" defaultRowHeight="14.25" outlineLevelCol="1"/>
  <cols>
    <col min="1" max="1" width="2.875" style="509" customWidth="1"/>
    <col min="2" max="2" width="4.625" style="509" customWidth="1"/>
    <col min="3" max="3" width="33.125" style="509" customWidth="1"/>
    <col min="4" max="17" width="11.625" style="509" customWidth="1"/>
    <col min="18" max="29" width="9.625" style="509" hidden="1" customWidth="1" outlineLevel="1"/>
    <col min="30" max="30" width="11.625" style="509" customWidth="1" collapsed="1"/>
    <col min="31" max="31" width="11.625" style="509" customWidth="1"/>
    <col min="32" max="43" width="9.625" style="509" hidden="1" customWidth="1" outlineLevel="1"/>
    <col min="44" max="44" width="11.625" style="509" customWidth="1" collapsed="1"/>
    <col min="45" max="45" width="11.625" style="509" customWidth="1"/>
    <col min="46" max="52" width="9.625" style="509" customWidth="1"/>
    <col min="53" max="54" width="11.625" style="509" customWidth="1"/>
    <col min="55" max="55" width="8.25" style="509" customWidth="1"/>
    <col min="56" max="16384" width="8.25" style="509"/>
  </cols>
  <sheetData>
    <row r="1" spans="2:54" ht="36.75" customHeight="1">
      <c r="B1" s="16" t="s">
        <v>110</v>
      </c>
      <c r="C1" s="17"/>
      <c r="AS1" s="510"/>
      <c r="AZ1" s="510"/>
      <c r="BA1" s="510"/>
      <c r="BB1" s="15" t="s">
        <v>111</v>
      </c>
    </row>
    <row r="2" spans="2:54" ht="15" thickBot="1">
      <c r="B2" s="17"/>
      <c r="C2" s="17"/>
      <c r="J2" s="510"/>
      <c r="K2" s="510"/>
      <c r="L2" s="510"/>
      <c r="M2" s="510"/>
      <c r="N2" s="510"/>
      <c r="O2" s="510"/>
      <c r="P2" s="510"/>
      <c r="Q2" s="510"/>
      <c r="AD2" s="510"/>
      <c r="AR2" s="510"/>
      <c r="AS2" s="510"/>
      <c r="AZ2" s="510"/>
      <c r="BA2" s="510"/>
      <c r="BB2" s="15" t="s">
        <v>15</v>
      </c>
    </row>
    <row r="3" spans="2:54" ht="24" customHeight="1">
      <c r="B3" s="1514"/>
      <c r="C3" s="1595"/>
      <c r="D3" s="412" t="s">
        <v>16</v>
      </c>
      <c r="E3" s="413">
        <v>2016</v>
      </c>
      <c r="F3" s="414" t="s">
        <v>17</v>
      </c>
      <c r="G3" s="415">
        <v>2017</v>
      </c>
      <c r="H3" s="416" t="s">
        <v>18</v>
      </c>
      <c r="I3" s="417">
        <v>2018</v>
      </c>
      <c r="J3" s="412" t="s">
        <v>19</v>
      </c>
      <c r="K3" s="413">
        <v>2019</v>
      </c>
      <c r="L3" s="412" t="s">
        <v>20</v>
      </c>
      <c r="M3" s="413">
        <v>2020</v>
      </c>
      <c r="N3" s="412" t="s">
        <v>21</v>
      </c>
      <c r="O3" s="413">
        <v>2021</v>
      </c>
      <c r="P3" s="412" t="s">
        <v>22</v>
      </c>
      <c r="Q3" s="511">
        <v>2022</v>
      </c>
      <c r="R3" s="422" t="s">
        <v>23</v>
      </c>
      <c r="S3" s="419" t="s">
        <v>24</v>
      </c>
      <c r="T3" s="419" t="s">
        <v>25</v>
      </c>
      <c r="U3" s="419" t="s">
        <v>26</v>
      </c>
      <c r="V3" s="419" t="s">
        <v>27</v>
      </c>
      <c r="W3" s="419" t="s">
        <v>28</v>
      </c>
      <c r="X3" s="419" t="s">
        <v>29</v>
      </c>
      <c r="Y3" s="419" t="s">
        <v>30</v>
      </c>
      <c r="Z3" s="419" t="s">
        <v>31</v>
      </c>
      <c r="AA3" s="419" t="s">
        <v>32</v>
      </c>
      <c r="AB3" s="419" t="s">
        <v>33</v>
      </c>
      <c r="AC3" s="419" t="s">
        <v>34</v>
      </c>
      <c r="AD3" s="412" t="s">
        <v>35</v>
      </c>
      <c r="AE3" s="420">
        <v>2023</v>
      </c>
      <c r="AF3" s="421" t="s">
        <v>36</v>
      </c>
      <c r="AG3" s="419" t="s">
        <v>37</v>
      </c>
      <c r="AH3" s="419" t="s">
        <v>38</v>
      </c>
      <c r="AI3" s="419" t="s">
        <v>39</v>
      </c>
      <c r="AJ3" s="419" t="s">
        <v>40</v>
      </c>
      <c r="AK3" s="419" t="s">
        <v>41</v>
      </c>
      <c r="AL3" s="419" t="s">
        <v>42</v>
      </c>
      <c r="AM3" s="419" t="s">
        <v>43</v>
      </c>
      <c r="AN3" s="419" t="s">
        <v>44</v>
      </c>
      <c r="AO3" s="419" t="s">
        <v>45</v>
      </c>
      <c r="AP3" s="419" t="s">
        <v>46</v>
      </c>
      <c r="AQ3" s="419" t="s">
        <v>47</v>
      </c>
      <c r="AR3" s="412" t="s">
        <v>48</v>
      </c>
      <c r="AS3" s="413">
        <v>2024</v>
      </c>
      <c r="AT3" s="422" t="s">
        <v>49</v>
      </c>
      <c r="AU3" s="423" t="s">
        <v>50</v>
      </c>
      <c r="AV3" s="422" t="s">
        <v>51</v>
      </c>
      <c r="AW3" s="423" t="s">
        <v>52</v>
      </c>
      <c r="AX3" s="423" t="s">
        <v>53</v>
      </c>
      <c r="AY3" s="424" t="s">
        <v>54</v>
      </c>
      <c r="AZ3" s="425" t="s">
        <v>55</v>
      </c>
      <c r="BA3" s="412" t="s">
        <v>56</v>
      </c>
      <c r="BB3" s="426" t="s">
        <v>57</v>
      </c>
    </row>
    <row r="4" spans="2:54" ht="27" customHeight="1">
      <c r="B4" s="18" t="s">
        <v>58</v>
      </c>
      <c r="C4" s="19"/>
      <c r="D4" s="512"/>
      <c r="E4" s="512"/>
      <c r="F4" s="512"/>
      <c r="G4" s="512"/>
      <c r="H4" s="512"/>
      <c r="I4" s="512"/>
      <c r="J4" s="513"/>
      <c r="K4" s="513"/>
      <c r="L4" s="514"/>
      <c r="M4" s="514"/>
      <c r="N4" s="513"/>
      <c r="O4" s="513"/>
      <c r="P4" s="514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4"/>
      <c r="AE4" s="513"/>
      <c r="AF4" s="513"/>
      <c r="AG4" s="513"/>
      <c r="AH4" s="513"/>
      <c r="AI4" s="513"/>
      <c r="AJ4" s="513"/>
      <c r="AK4" s="513"/>
      <c r="AL4" s="513"/>
      <c r="AM4" s="513"/>
      <c r="AN4" s="513"/>
      <c r="AO4" s="513"/>
      <c r="AP4" s="513"/>
      <c r="AQ4" s="513"/>
      <c r="AR4" s="513"/>
      <c r="AS4" s="513"/>
      <c r="AT4" s="513"/>
      <c r="AU4" s="513"/>
      <c r="AV4" s="513"/>
      <c r="AW4" s="513"/>
      <c r="AX4" s="513"/>
      <c r="AY4" s="513"/>
      <c r="AZ4" s="493"/>
      <c r="BA4" s="493"/>
      <c r="BB4" s="515"/>
    </row>
    <row r="5" spans="2:54" ht="36.950000000000003" customHeight="1">
      <c r="B5" s="1518"/>
      <c r="C5" s="1517" t="s">
        <v>195</v>
      </c>
      <c r="D5" s="433">
        <v>4453730</v>
      </c>
      <c r="E5" s="434">
        <v>8973988</v>
      </c>
      <c r="F5" s="437">
        <v>4546861</v>
      </c>
      <c r="G5" s="438">
        <v>9007511</v>
      </c>
      <c r="H5" s="433">
        <v>4439448</v>
      </c>
      <c r="I5" s="516">
        <v>8885573</v>
      </c>
      <c r="J5" s="517">
        <v>4640967</v>
      </c>
      <c r="K5" s="440">
        <v>9053517</v>
      </c>
      <c r="L5" s="433">
        <v>3313446</v>
      </c>
      <c r="M5" s="439">
        <v>7909488</v>
      </c>
      <c r="N5" s="517">
        <v>4516730</v>
      </c>
      <c r="O5" s="440">
        <v>8583258</v>
      </c>
      <c r="P5" s="433">
        <v>4364737</v>
      </c>
      <c r="Q5" s="518">
        <v>9026713</v>
      </c>
      <c r="R5" s="445">
        <v>689090</v>
      </c>
      <c r="S5" s="441">
        <v>757189</v>
      </c>
      <c r="T5" s="441">
        <v>899683</v>
      </c>
      <c r="U5" s="441">
        <v>787798</v>
      </c>
      <c r="V5" s="441">
        <v>847005</v>
      </c>
      <c r="W5" s="441">
        <v>914079</v>
      </c>
      <c r="X5" s="441">
        <v>809395</v>
      </c>
      <c r="Y5" s="441">
        <v>798769</v>
      </c>
      <c r="Z5" s="441">
        <v>900919</v>
      </c>
      <c r="AA5" s="441">
        <v>900283</v>
      </c>
      <c r="AB5" s="441">
        <v>926571</v>
      </c>
      <c r="AC5" s="441">
        <v>802390</v>
      </c>
      <c r="AD5" s="433">
        <v>4894844</v>
      </c>
      <c r="AE5" s="440">
        <v>10033171</v>
      </c>
      <c r="AF5" s="443">
        <v>740292</v>
      </c>
      <c r="AG5" s="441">
        <v>737121</v>
      </c>
      <c r="AH5" s="441">
        <v>806988</v>
      </c>
      <c r="AI5" s="441">
        <v>756176</v>
      </c>
      <c r="AJ5" s="441">
        <v>812114</v>
      </c>
      <c r="AK5" s="441">
        <v>795807</v>
      </c>
      <c r="AL5" s="441">
        <v>804494</v>
      </c>
      <c r="AM5" s="441">
        <v>709416</v>
      </c>
      <c r="AN5" s="441">
        <v>826473</v>
      </c>
      <c r="AO5" s="441">
        <v>893103</v>
      </c>
      <c r="AP5" s="441">
        <v>869180</v>
      </c>
      <c r="AQ5" s="441">
        <v>770712</v>
      </c>
      <c r="AR5" s="517">
        <v>4648498</v>
      </c>
      <c r="AS5" s="444">
        <v>9521876</v>
      </c>
      <c r="AT5" s="445">
        <v>781729</v>
      </c>
      <c r="AU5" s="446">
        <v>779790</v>
      </c>
      <c r="AV5" s="445">
        <v>880476</v>
      </c>
      <c r="AW5" s="446">
        <v>814787</v>
      </c>
      <c r="AX5" s="446">
        <v>806677</v>
      </c>
      <c r="AY5" s="519">
        <v>854565</v>
      </c>
      <c r="AZ5" s="1583"/>
      <c r="BA5" s="433">
        <v>4918024</v>
      </c>
      <c r="BB5" s="1544" t="s">
        <v>218</v>
      </c>
    </row>
    <row r="6" spans="2:54" ht="38.450000000000003" customHeight="1" thickBot="1">
      <c r="B6" s="1518"/>
      <c r="C6" s="1596"/>
      <c r="D6" s="454">
        <v>1.2584869373407344</v>
      </c>
      <c r="E6" s="449">
        <v>0.50299723095616855</v>
      </c>
      <c r="F6" s="452">
        <v>2.091078713797188</v>
      </c>
      <c r="G6" s="453">
        <v>0.37355744179734529</v>
      </c>
      <c r="H6" s="454">
        <v>-2.3623550401034947</v>
      </c>
      <c r="I6" s="520">
        <v>-1.3537368980176723</v>
      </c>
      <c r="J6" s="521">
        <v>4.5392805592046557</v>
      </c>
      <c r="K6" s="456">
        <v>1.8900750688785024</v>
      </c>
      <c r="L6" s="454">
        <v>-28.604405073339251</v>
      </c>
      <c r="M6" s="455">
        <v>-12.636293718783548</v>
      </c>
      <c r="N6" s="521">
        <v>36.31518364868478</v>
      </c>
      <c r="O6" s="456">
        <v>8.5185033468664528</v>
      </c>
      <c r="P6" s="454">
        <v>-3.3651114855216093</v>
      </c>
      <c r="Q6" s="522">
        <v>5.1665113643327487</v>
      </c>
      <c r="R6" s="461">
        <v>8.7723119858061978</v>
      </c>
      <c r="S6" s="457">
        <v>2.1982664373965832</v>
      </c>
      <c r="T6" s="457">
        <v>3.8102556824409959</v>
      </c>
      <c r="U6" s="457">
        <v>13.79348697467158</v>
      </c>
      <c r="V6" s="457">
        <v>33.405732160041822</v>
      </c>
      <c r="W6" s="457">
        <v>14.770027773452995</v>
      </c>
      <c r="X6" s="457">
        <v>14.562913035539623</v>
      </c>
      <c r="Y6" s="457">
        <v>4.0867492738533713</v>
      </c>
      <c r="Z6" s="457">
        <v>1.4744973125425247</v>
      </c>
      <c r="AA6" s="457">
        <v>16.688917000637701</v>
      </c>
      <c r="AB6" s="457">
        <v>11.196036852091211</v>
      </c>
      <c r="AC6" s="457">
        <v>15.379914384275708</v>
      </c>
      <c r="AD6" s="454">
        <v>12.145222037433172</v>
      </c>
      <c r="AE6" s="456">
        <v>11.149772901830374</v>
      </c>
      <c r="AF6" s="459">
        <v>7.4303791957509162</v>
      </c>
      <c r="AG6" s="457">
        <v>-2.650329045984563</v>
      </c>
      <c r="AH6" s="457">
        <v>-10.303073415858705</v>
      </c>
      <c r="AI6" s="457">
        <v>-4.0139731250904447</v>
      </c>
      <c r="AJ6" s="457">
        <v>-4.1193381384997707</v>
      </c>
      <c r="AK6" s="457">
        <v>-12.938925410166959</v>
      </c>
      <c r="AL6" s="457">
        <v>-0.6055139950209707</v>
      </c>
      <c r="AM6" s="457">
        <v>-11.186337977562971</v>
      </c>
      <c r="AN6" s="457">
        <v>-8.2633399894996131</v>
      </c>
      <c r="AO6" s="457">
        <v>-0.79752699984338449</v>
      </c>
      <c r="AP6" s="457">
        <v>-6.1939128248132107</v>
      </c>
      <c r="AQ6" s="457">
        <v>-3.9479554829945585</v>
      </c>
      <c r="AR6" s="521">
        <v>-5.0327650891427709</v>
      </c>
      <c r="AS6" s="460">
        <v>-5.096045906124786</v>
      </c>
      <c r="AT6" s="461">
        <v>5.5973858963760108</v>
      </c>
      <c r="AU6" s="462">
        <v>5.7886018713345635</v>
      </c>
      <c r="AV6" s="461">
        <v>9.106455114574203</v>
      </c>
      <c r="AW6" s="462">
        <v>7.7509733183809004</v>
      </c>
      <c r="AX6" s="462">
        <v>-0.66948728873039443</v>
      </c>
      <c r="AY6" s="523">
        <v>7.3834484994477236</v>
      </c>
      <c r="AZ6" s="1584"/>
      <c r="BA6" s="464">
        <v>5.7981309231497988</v>
      </c>
      <c r="BB6" s="1520"/>
    </row>
    <row r="7" spans="2:54" ht="36" customHeight="1">
      <c r="B7" s="1518"/>
      <c r="C7" s="1597" t="s">
        <v>196</v>
      </c>
      <c r="D7" s="433">
        <v>1545756</v>
      </c>
      <c r="E7" s="434">
        <v>3166338</v>
      </c>
      <c r="F7" s="437">
        <v>1584235</v>
      </c>
      <c r="G7" s="438">
        <v>3189556</v>
      </c>
      <c r="H7" s="433">
        <v>1582747</v>
      </c>
      <c r="I7" s="516">
        <v>3138751</v>
      </c>
      <c r="J7" s="517">
        <v>1779613</v>
      </c>
      <c r="K7" s="440">
        <v>3415864</v>
      </c>
      <c r="L7" s="433">
        <v>1299181</v>
      </c>
      <c r="M7" s="439">
        <v>2922605</v>
      </c>
      <c r="N7" s="517">
        <v>1558436</v>
      </c>
      <c r="O7" s="440">
        <v>2877962</v>
      </c>
      <c r="P7" s="433">
        <v>1271659</v>
      </c>
      <c r="Q7" s="518">
        <v>2656009</v>
      </c>
      <c r="R7" s="445">
        <v>211572</v>
      </c>
      <c r="S7" s="441">
        <v>282871</v>
      </c>
      <c r="T7" s="441">
        <v>315356</v>
      </c>
      <c r="U7" s="441">
        <v>273062</v>
      </c>
      <c r="V7" s="441">
        <v>248287</v>
      </c>
      <c r="W7" s="441">
        <v>312865</v>
      </c>
      <c r="X7" s="441">
        <v>308686</v>
      </c>
      <c r="Y7" s="441">
        <v>238719</v>
      </c>
      <c r="Z7" s="441">
        <v>310920</v>
      </c>
      <c r="AA7" s="441">
        <v>282695</v>
      </c>
      <c r="AB7" s="441">
        <v>314917</v>
      </c>
      <c r="AC7" s="441">
        <v>270802</v>
      </c>
      <c r="AD7" s="433">
        <v>1644013</v>
      </c>
      <c r="AE7" s="440">
        <v>3370752</v>
      </c>
      <c r="AF7" s="443">
        <v>217475</v>
      </c>
      <c r="AG7" s="441">
        <v>246447</v>
      </c>
      <c r="AH7" s="441">
        <v>283681</v>
      </c>
      <c r="AI7" s="441">
        <v>251489</v>
      </c>
      <c r="AJ7" s="441">
        <v>255314</v>
      </c>
      <c r="AK7" s="441">
        <v>254010</v>
      </c>
      <c r="AL7" s="441">
        <v>309118</v>
      </c>
      <c r="AM7" s="441">
        <v>185680</v>
      </c>
      <c r="AN7" s="441">
        <v>277915</v>
      </c>
      <c r="AO7" s="441">
        <v>306059</v>
      </c>
      <c r="AP7" s="441">
        <v>285761</v>
      </c>
      <c r="AQ7" s="441">
        <v>255402</v>
      </c>
      <c r="AR7" s="517">
        <v>1508416</v>
      </c>
      <c r="AS7" s="444">
        <v>3128351</v>
      </c>
      <c r="AT7" s="445">
        <v>265999</v>
      </c>
      <c r="AU7" s="446">
        <v>286372</v>
      </c>
      <c r="AV7" s="445">
        <v>303301</v>
      </c>
      <c r="AW7" s="446">
        <v>268957</v>
      </c>
      <c r="AX7" s="446">
        <v>241570</v>
      </c>
      <c r="AY7" s="519">
        <v>273438</v>
      </c>
      <c r="AZ7" s="1600"/>
      <c r="BA7" s="433">
        <v>1639637</v>
      </c>
      <c r="BB7" s="1602"/>
    </row>
    <row r="8" spans="2:54" ht="35.450000000000003" customHeight="1" thickBot="1">
      <c r="B8" s="1518"/>
      <c r="C8" s="1596"/>
      <c r="D8" s="454">
        <v>-1.5664610868243187</v>
      </c>
      <c r="E8" s="449">
        <v>-0.69331623826543876</v>
      </c>
      <c r="F8" s="452">
        <v>2.4893320808717618</v>
      </c>
      <c r="G8" s="453">
        <v>0.73327610634115103</v>
      </c>
      <c r="H8" s="454">
        <v>-9.3925459291071434E-2</v>
      </c>
      <c r="I8" s="520">
        <v>-1.5928549302786905</v>
      </c>
      <c r="J8" s="521">
        <v>12.438248184959448</v>
      </c>
      <c r="K8" s="456">
        <v>8.8287666017470059</v>
      </c>
      <c r="L8" s="454">
        <v>-26.996431246568775</v>
      </c>
      <c r="M8" s="455">
        <v>-14.440241180562225</v>
      </c>
      <c r="N8" s="521">
        <v>19.955264124090476</v>
      </c>
      <c r="O8" s="456">
        <v>-1.5275071383235144</v>
      </c>
      <c r="P8" s="454">
        <v>-18.401589799003617</v>
      </c>
      <c r="Q8" s="522">
        <v>-7.7121588123818157</v>
      </c>
      <c r="R8" s="461">
        <v>30.086079685194306</v>
      </c>
      <c r="S8" s="457">
        <v>11.692819180440495</v>
      </c>
      <c r="T8" s="457">
        <v>20.475704751317053</v>
      </c>
      <c r="U8" s="457">
        <v>12.175002567525922</v>
      </c>
      <c r="V8" s="457">
        <v>72.177609497656107</v>
      </c>
      <c r="W8" s="457">
        <v>51.601711464193471</v>
      </c>
      <c r="X8" s="457">
        <v>39.162462750826137</v>
      </c>
      <c r="Y8" s="457">
        <v>21.771799345024931</v>
      </c>
      <c r="Z8" s="457">
        <v>12.813628199778677</v>
      </c>
      <c r="AA8" s="457">
        <v>39.156481203451648</v>
      </c>
      <c r="AB8" s="457">
        <v>18.312457264796706</v>
      </c>
      <c r="AC8" s="457">
        <v>22.221269412863819</v>
      </c>
      <c r="AD8" s="454">
        <v>29.28096289964526</v>
      </c>
      <c r="AE8" s="456">
        <v>26.910413330677713</v>
      </c>
      <c r="AF8" s="459">
        <v>2.7900667385098075</v>
      </c>
      <c r="AG8" s="457">
        <v>-12.876540896733843</v>
      </c>
      <c r="AH8" s="457">
        <v>-10.044204010705357</v>
      </c>
      <c r="AI8" s="457">
        <v>-7.9004035713500969</v>
      </c>
      <c r="AJ8" s="457">
        <v>2.8301924788651718</v>
      </c>
      <c r="AK8" s="457">
        <v>-18.811628018474423</v>
      </c>
      <c r="AL8" s="457">
        <v>0.1399480378118767</v>
      </c>
      <c r="AM8" s="457">
        <v>-22.218172830817835</v>
      </c>
      <c r="AN8" s="457">
        <v>-10.615270809211381</v>
      </c>
      <c r="AO8" s="457">
        <v>8.2647376147437939</v>
      </c>
      <c r="AP8" s="457">
        <v>-9.2583125077401291</v>
      </c>
      <c r="AQ8" s="457">
        <v>-5.6868117665305249</v>
      </c>
      <c r="AR8" s="521">
        <v>-8.2479274798921978</v>
      </c>
      <c r="AS8" s="460">
        <v>-7.1913033056125215</v>
      </c>
      <c r="AT8" s="461">
        <v>22.312449706862864</v>
      </c>
      <c r="AU8" s="462">
        <v>16.200237779319693</v>
      </c>
      <c r="AV8" s="461">
        <v>6.916219274466755</v>
      </c>
      <c r="AW8" s="462">
        <v>6.9458306327513384</v>
      </c>
      <c r="AX8" s="462">
        <v>-5.3831752273670901</v>
      </c>
      <c r="AY8" s="523">
        <v>7.6485177748907489</v>
      </c>
      <c r="AZ8" s="1601"/>
      <c r="BA8" s="464">
        <v>8.69925802961518</v>
      </c>
      <c r="BB8" s="1603"/>
    </row>
    <row r="9" spans="2:54" ht="35.450000000000003" customHeight="1">
      <c r="B9" s="1518"/>
      <c r="C9" s="1597" t="s">
        <v>197</v>
      </c>
      <c r="D9" s="433">
        <v>2907974</v>
      </c>
      <c r="E9" s="434">
        <v>5807650</v>
      </c>
      <c r="F9" s="437">
        <v>2962626</v>
      </c>
      <c r="G9" s="438">
        <v>5817955</v>
      </c>
      <c r="H9" s="433">
        <v>2856701</v>
      </c>
      <c r="I9" s="516">
        <v>5746822</v>
      </c>
      <c r="J9" s="517">
        <v>2861354</v>
      </c>
      <c r="K9" s="440">
        <v>5637653</v>
      </c>
      <c r="L9" s="524">
        <v>2014265</v>
      </c>
      <c r="M9" s="525">
        <v>4986883</v>
      </c>
      <c r="N9" s="517">
        <v>2958294</v>
      </c>
      <c r="O9" s="440">
        <v>5705296</v>
      </c>
      <c r="P9" s="524">
        <v>3093078</v>
      </c>
      <c r="Q9" s="518">
        <v>6370704</v>
      </c>
      <c r="R9" s="445">
        <v>477518</v>
      </c>
      <c r="S9" s="441">
        <v>474318</v>
      </c>
      <c r="T9" s="441">
        <v>584327</v>
      </c>
      <c r="U9" s="441">
        <v>514736</v>
      </c>
      <c r="V9" s="441">
        <v>598718</v>
      </c>
      <c r="W9" s="441">
        <v>601214</v>
      </c>
      <c r="X9" s="441">
        <v>500709</v>
      </c>
      <c r="Y9" s="441">
        <v>560050</v>
      </c>
      <c r="Z9" s="441">
        <v>589999</v>
      </c>
      <c r="AA9" s="441">
        <v>617588</v>
      </c>
      <c r="AB9" s="441">
        <v>611654</v>
      </c>
      <c r="AC9" s="441">
        <v>531588</v>
      </c>
      <c r="AD9" s="524">
        <v>3250831</v>
      </c>
      <c r="AE9" s="440">
        <v>6662419</v>
      </c>
      <c r="AF9" s="443">
        <v>522817</v>
      </c>
      <c r="AG9" s="441">
        <v>490674</v>
      </c>
      <c r="AH9" s="441">
        <v>523307</v>
      </c>
      <c r="AI9" s="441">
        <v>504687</v>
      </c>
      <c r="AJ9" s="441">
        <v>556800</v>
      </c>
      <c r="AK9" s="441">
        <v>541797</v>
      </c>
      <c r="AL9" s="441">
        <v>495376</v>
      </c>
      <c r="AM9" s="441">
        <v>523736</v>
      </c>
      <c r="AN9" s="441">
        <v>548558</v>
      </c>
      <c r="AO9" s="441">
        <v>587044</v>
      </c>
      <c r="AP9" s="441">
        <v>583419</v>
      </c>
      <c r="AQ9" s="441">
        <v>515310</v>
      </c>
      <c r="AR9" s="517">
        <v>3140082</v>
      </c>
      <c r="AS9" s="444">
        <v>6393525</v>
      </c>
      <c r="AT9" s="445">
        <v>515730</v>
      </c>
      <c r="AU9" s="446">
        <v>493418</v>
      </c>
      <c r="AV9" s="445">
        <v>577175</v>
      </c>
      <c r="AW9" s="446">
        <v>545830</v>
      </c>
      <c r="AX9" s="446">
        <v>565107</v>
      </c>
      <c r="AY9" s="519">
        <v>581127</v>
      </c>
      <c r="AZ9" s="1583"/>
      <c r="BA9" s="524">
        <v>3278387</v>
      </c>
      <c r="BB9" s="1544" t="s">
        <v>217</v>
      </c>
    </row>
    <row r="10" spans="2:54" ht="33" customHeight="1" thickBot="1">
      <c r="B10" s="1518"/>
      <c r="C10" s="1598"/>
      <c r="D10" s="526">
        <v>2.8271350081435145</v>
      </c>
      <c r="E10" s="527">
        <v>1.1674500590614514</v>
      </c>
      <c r="F10" s="465">
        <v>1.8793840660198384</v>
      </c>
      <c r="G10" s="466">
        <v>0.17743837869016943</v>
      </c>
      <c r="H10" s="454">
        <v>-3.57537535956277</v>
      </c>
      <c r="I10" s="520">
        <v>-1.2226461015941226</v>
      </c>
      <c r="J10" s="521">
        <v>0.16288018942130122</v>
      </c>
      <c r="K10" s="456">
        <v>-1.8996412277951293</v>
      </c>
      <c r="L10" s="528">
        <v>-29.604480955519662</v>
      </c>
      <c r="M10" s="529">
        <v>-11.543278736736724</v>
      </c>
      <c r="N10" s="530">
        <v>46.867169910612546</v>
      </c>
      <c r="O10" s="531">
        <v>14.406052839017875</v>
      </c>
      <c r="P10" s="528">
        <v>4.5561394506428314</v>
      </c>
      <c r="Q10" s="522">
        <v>11.662988213056778</v>
      </c>
      <c r="R10" s="532">
        <v>1.4105624410672988</v>
      </c>
      <c r="S10" s="470">
        <v>-2.7327312547678133</v>
      </c>
      <c r="T10" s="470">
        <v>-3.4013774132008052</v>
      </c>
      <c r="U10" s="470">
        <v>14.671181607556576</v>
      </c>
      <c r="V10" s="470">
        <v>22.011799349914924</v>
      </c>
      <c r="W10" s="470">
        <v>1.8884168176372071</v>
      </c>
      <c r="X10" s="470">
        <v>3.3049990715715154</v>
      </c>
      <c r="Y10" s="470">
        <v>-1.9810315225362274</v>
      </c>
      <c r="Z10" s="470">
        <v>-3.6300498347824259</v>
      </c>
      <c r="AA10" s="470">
        <v>8.6585440950076986</v>
      </c>
      <c r="AB10" s="470">
        <v>7.8558921395231636</v>
      </c>
      <c r="AC10" s="470">
        <v>12.181080727463041</v>
      </c>
      <c r="AD10" s="528">
        <v>5.1001946927946733</v>
      </c>
      <c r="AE10" s="456">
        <v>4.5790072808279803</v>
      </c>
      <c r="AF10" s="469">
        <v>9.4863439702796484</v>
      </c>
      <c r="AG10" s="470">
        <v>3.4483194818665908</v>
      </c>
      <c r="AH10" s="470">
        <v>-10.442782893824869</v>
      </c>
      <c r="AI10" s="470">
        <v>-1.9522629075875813</v>
      </c>
      <c r="AJ10" s="470">
        <v>-7.0012927622018992</v>
      </c>
      <c r="AK10" s="470">
        <v>-9.8828370596825863</v>
      </c>
      <c r="AL10" s="470">
        <v>-1.0650897028014299</v>
      </c>
      <c r="AM10" s="470">
        <v>-6.4840639228640242</v>
      </c>
      <c r="AN10" s="470">
        <v>-7.0239102100173056</v>
      </c>
      <c r="AO10" s="470">
        <v>-4.9456919499731242</v>
      </c>
      <c r="AP10" s="470">
        <v>-4.616171888028191</v>
      </c>
      <c r="AQ10" s="470">
        <v>-3.0621458723673101</v>
      </c>
      <c r="AR10" s="530">
        <v>-3.406790448349966</v>
      </c>
      <c r="AS10" s="471">
        <v>-4.0359815256290545</v>
      </c>
      <c r="AT10" s="532">
        <v>-1.3555412314442634</v>
      </c>
      <c r="AU10" s="533">
        <v>0.55923077236616336</v>
      </c>
      <c r="AV10" s="532">
        <v>10.293766374231566</v>
      </c>
      <c r="AW10" s="533">
        <v>8.1521814510775954</v>
      </c>
      <c r="AX10" s="533">
        <v>1.4919181034482847</v>
      </c>
      <c r="AY10" s="534">
        <v>7.2591764073998206</v>
      </c>
      <c r="AZ10" s="1599"/>
      <c r="BA10" s="535">
        <v>4.4045028123469478</v>
      </c>
      <c r="BB10" s="1522"/>
    </row>
    <row r="11" spans="2:54" ht="27" customHeight="1" thickTop="1" thickBot="1">
      <c r="B11" s="20" t="s">
        <v>59</v>
      </c>
      <c r="C11" s="21"/>
      <c r="D11" s="473"/>
      <c r="E11" s="473"/>
      <c r="F11" s="474"/>
      <c r="G11" s="474"/>
      <c r="H11" s="474"/>
      <c r="I11" s="474"/>
      <c r="J11" s="474"/>
      <c r="K11" s="474"/>
      <c r="L11" s="475"/>
      <c r="M11" s="475"/>
      <c r="N11" s="474"/>
      <c r="O11" s="474"/>
      <c r="P11" s="475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4"/>
      <c r="AD11" s="475"/>
      <c r="AE11" s="474"/>
      <c r="AF11" s="474"/>
      <c r="AG11" s="474"/>
      <c r="AH11" s="474"/>
      <c r="AI11" s="474"/>
      <c r="AJ11" s="474"/>
      <c r="AK11" s="474"/>
      <c r="AL11" s="474"/>
      <c r="AM11" s="474"/>
      <c r="AN11" s="474"/>
      <c r="AO11" s="474"/>
      <c r="AP11" s="513"/>
      <c r="AQ11" s="513"/>
      <c r="AR11" s="474"/>
      <c r="AS11" s="513"/>
      <c r="AT11" s="513"/>
      <c r="AU11" s="513"/>
      <c r="AV11" s="513"/>
      <c r="AW11" s="513"/>
      <c r="AX11" s="513"/>
      <c r="AY11" s="513"/>
      <c r="AZ11" s="474"/>
      <c r="BA11" s="474"/>
      <c r="BB11" s="478"/>
    </row>
    <row r="12" spans="2:54" ht="27" customHeight="1">
      <c r="B12" s="1518"/>
      <c r="C12" s="1531" t="s">
        <v>112</v>
      </c>
      <c r="D12" s="433">
        <v>492982</v>
      </c>
      <c r="E12" s="434">
        <v>1061373</v>
      </c>
      <c r="F12" s="433">
        <v>649187</v>
      </c>
      <c r="G12" s="434">
        <v>1263249</v>
      </c>
      <c r="H12" s="433">
        <v>706953</v>
      </c>
      <c r="I12" s="516">
        <v>1468819</v>
      </c>
      <c r="J12" s="517">
        <v>719005</v>
      </c>
      <c r="K12" s="440">
        <v>1474430</v>
      </c>
      <c r="L12" s="433">
        <v>546064</v>
      </c>
      <c r="M12" s="439">
        <v>1173632</v>
      </c>
      <c r="N12" s="517">
        <v>699068</v>
      </c>
      <c r="O12" s="440">
        <v>1324608</v>
      </c>
      <c r="P12" s="433">
        <v>652725</v>
      </c>
      <c r="Q12" s="518">
        <v>1408795</v>
      </c>
      <c r="R12" s="445">
        <v>116250</v>
      </c>
      <c r="S12" s="441">
        <v>126361</v>
      </c>
      <c r="T12" s="441">
        <v>136490</v>
      </c>
      <c r="U12" s="441">
        <v>95715</v>
      </c>
      <c r="V12" s="441">
        <v>87892</v>
      </c>
      <c r="W12" s="441">
        <v>86509</v>
      </c>
      <c r="X12" s="441">
        <v>96331</v>
      </c>
      <c r="Y12" s="441">
        <v>114253</v>
      </c>
      <c r="Z12" s="441">
        <v>125648</v>
      </c>
      <c r="AA12" s="441">
        <v>122807</v>
      </c>
      <c r="AB12" s="441">
        <v>126789</v>
      </c>
      <c r="AC12" s="441">
        <v>90104</v>
      </c>
      <c r="AD12" s="433">
        <v>649217</v>
      </c>
      <c r="AE12" s="440">
        <v>1325149</v>
      </c>
      <c r="AF12" s="443">
        <v>36742</v>
      </c>
      <c r="AG12" s="441">
        <v>42145</v>
      </c>
      <c r="AH12" s="441">
        <v>64983</v>
      </c>
      <c r="AI12" s="441">
        <v>46930</v>
      </c>
      <c r="AJ12" s="441">
        <v>76067</v>
      </c>
      <c r="AK12" s="441">
        <v>86095</v>
      </c>
      <c r="AL12" s="441">
        <v>105171</v>
      </c>
      <c r="AM12" s="441">
        <v>87908</v>
      </c>
      <c r="AN12" s="441">
        <v>110588</v>
      </c>
      <c r="AO12" s="441">
        <v>115495</v>
      </c>
      <c r="AP12" s="441">
        <v>85679</v>
      </c>
      <c r="AQ12" s="441">
        <v>89538</v>
      </c>
      <c r="AR12" s="517">
        <v>352962</v>
      </c>
      <c r="AS12" s="439">
        <v>947341</v>
      </c>
      <c r="AT12" s="445">
        <v>92434</v>
      </c>
      <c r="AU12" s="446">
        <v>96592</v>
      </c>
      <c r="AV12" s="445">
        <v>86143</v>
      </c>
      <c r="AW12" s="446">
        <v>78862</v>
      </c>
      <c r="AX12" s="446">
        <v>91573</v>
      </c>
      <c r="AY12" s="519">
        <v>100468</v>
      </c>
      <c r="AZ12" s="1589"/>
      <c r="BA12" s="433">
        <v>546072</v>
      </c>
      <c r="BB12" s="1592"/>
    </row>
    <row r="13" spans="2:54" ht="27" customHeight="1" thickBot="1">
      <c r="B13" s="1518"/>
      <c r="C13" s="1532"/>
      <c r="D13" s="454">
        <v>-6.5181774740403142</v>
      </c>
      <c r="E13" s="449">
        <v>8.3337671285309511</v>
      </c>
      <c r="F13" s="452">
        <v>31.685741061539773</v>
      </c>
      <c r="G13" s="453">
        <v>19.020269028889942</v>
      </c>
      <c r="H13" s="454">
        <v>8.8982065260086785</v>
      </c>
      <c r="I13" s="520">
        <v>16.273117968033219</v>
      </c>
      <c r="J13" s="521">
        <v>1.7047809401756524</v>
      </c>
      <c r="K13" s="456">
        <v>0.38200758568618198</v>
      </c>
      <c r="L13" s="454">
        <v>-24.052822998449244</v>
      </c>
      <c r="M13" s="455">
        <v>-20.400968509864825</v>
      </c>
      <c r="N13" s="521">
        <v>28.019426294353764</v>
      </c>
      <c r="O13" s="456">
        <v>12.863998254989625</v>
      </c>
      <c r="P13" s="454">
        <v>-6.6292549508774528</v>
      </c>
      <c r="Q13" s="522">
        <v>6.3556161520993442</v>
      </c>
      <c r="R13" s="461">
        <v>5.0942458075306121</v>
      </c>
      <c r="S13" s="457">
        <v>-1.6255478828173011</v>
      </c>
      <c r="T13" s="457">
        <v>6.1666744450148627</v>
      </c>
      <c r="U13" s="457">
        <v>-19.936595036344926</v>
      </c>
      <c r="V13" s="457">
        <v>68.427104093208641</v>
      </c>
      <c r="W13" s="457">
        <v>-23.690524495880595</v>
      </c>
      <c r="X13" s="457">
        <v>-15.221734270903923</v>
      </c>
      <c r="Y13" s="457">
        <v>6.3966698949564176</v>
      </c>
      <c r="Z13" s="457">
        <v>-6.6459622714405668</v>
      </c>
      <c r="AA13" s="457">
        <v>-10.539428155162994</v>
      </c>
      <c r="AB13" s="457">
        <v>-4.111899323884856</v>
      </c>
      <c r="AC13" s="457">
        <v>-31.199938914977281</v>
      </c>
      <c r="AD13" s="454">
        <v>-0.53743919721168254</v>
      </c>
      <c r="AE13" s="456">
        <v>-5.9374145990012721</v>
      </c>
      <c r="AF13" s="459">
        <v>-68.393978494623667</v>
      </c>
      <c r="AG13" s="457">
        <v>-66.64714587570532</v>
      </c>
      <c r="AH13" s="457">
        <v>-52.389918675360832</v>
      </c>
      <c r="AI13" s="457">
        <v>-50.969022619234181</v>
      </c>
      <c r="AJ13" s="457">
        <v>-13.454011741682976</v>
      </c>
      <c r="AK13" s="457">
        <v>-0.47856292408881984</v>
      </c>
      <c r="AL13" s="457">
        <v>9.176692861072766</v>
      </c>
      <c r="AM13" s="457">
        <v>-23.058475488608607</v>
      </c>
      <c r="AN13" s="457">
        <v>-11.985865274417421</v>
      </c>
      <c r="AO13" s="457">
        <v>-5.9540579934368623</v>
      </c>
      <c r="AP13" s="457">
        <v>-32.42394844978665</v>
      </c>
      <c r="AQ13" s="457">
        <v>-0.62816301163100263</v>
      </c>
      <c r="AR13" s="521">
        <v>-45.632662114516407</v>
      </c>
      <c r="AS13" s="455">
        <v>-28.510605222507053</v>
      </c>
      <c r="AT13" s="461">
        <v>151.57585324696532</v>
      </c>
      <c r="AU13" s="462">
        <v>129.18970221853127</v>
      </c>
      <c r="AV13" s="461">
        <v>32.562362464029064</v>
      </c>
      <c r="AW13" s="462">
        <v>68.041764329852981</v>
      </c>
      <c r="AX13" s="462">
        <v>20.384660891056569</v>
      </c>
      <c r="AY13" s="523">
        <v>16.694349265346403</v>
      </c>
      <c r="AZ13" s="1591"/>
      <c r="BA13" s="464">
        <v>54.711272034949957</v>
      </c>
      <c r="BB13" s="1593"/>
    </row>
    <row r="14" spans="2:54" ht="27" customHeight="1">
      <c r="B14" s="1518"/>
      <c r="C14" s="1531" t="s">
        <v>113</v>
      </c>
      <c r="D14" s="433">
        <v>346698</v>
      </c>
      <c r="E14" s="434">
        <v>722848</v>
      </c>
      <c r="F14" s="433">
        <v>468491</v>
      </c>
      <c r="G14" s="434">
        <v>919369</v>
      </c>
      <c r="H14" s="433">
        <v>465890</v>
      </c>
      <c r="I14" s="516">
        <v>931252</v>
      </c>
      <c r="J14" s="517">
        <v>473578</v>
      </c>
      <c r="K14" s="440">
        <v>953541</v>
      </c>
      <c r="L14" s="433">
        <v>415741</v>
      </c>
      <c r="M14" s="439">
        <v>910686</v>
      </c>
      <c r="N14" s="517">
        <v>496261</v>
      </c>
      <c r="O14" s="440">
        <v>878630</v>
      </c>
      <c r="P14" s="433">
        <v>408661</v>
      </c>
      <c r="Q14" s="518">
        <v>869161</v>
      </c>
      <c r="R14" s="445">
        <v>65976</v>
      </c>
      <c r="S14" s="441">
        <v>80263</v>
      </c>
      <c r="T14" s="441">
        <v>89079</v>
      </c>
      <c r="U14" s="441">
        <v>68696</v>
      </c>
      <c r="V14" s="441">
        <v>46642</v>
      </c>
      <c r="W14" s="441">
        <v>45829</v>
      </c>
      <c r="X14" s="441">
        <v>52948</v>
      </c>
      <c r="Y14" s="441">
        <v>69817</v>
      </c>
      <c r="Z14" s="441">
        <v>85527</v>
      </c>
      <c r="AA14" s="441">
        <v>80298</v>
      </c>
      <c r="AB14" s="441">
        <v>83671</v>
      </c>
      <c r="AC14" s="441">
        <v>52219</v>
      </c>
      <c r="AD14" s="433">
        <v>396485</v>
      </c>
      <c r="AE14" s="440">
        <v>820965</v>
      </c>
      <c r="AF14" s="443">
        <v>0</v>
      </c>
      <c r="AG14" s="441">
        <v>6692</v>
      </c>
      <c r="AH14" s="441">
        <v>30453</v>
      </c>
      <c r="AI14" s="441">
        <v>21317</v>
      </c>
      <c r="AJ14" s="441">
        <v>38564</v>
      </c>
      <c r="AK14" s="441">
        <v>50572</v>
      </c>
      <c r="AL14" s="441">
        <v>66558</v>
      </c>
      <c r="AM14" s="441">
        <v>49583</v>
      </c>
      <c r="AN14" s="441">
        <v>75667</v>
      </c>
      <c r="AO14" s="441">
        <v>77142</v>
      </c>
      <c r="AP14" s="441">
        <v>50559</v>
      </c>
      <c r="AQ14" s="441">
        <v>51774</v>
      </c>
      <c r="AR14" s="517">
        <v>147598</v>
      </c>
      <c r="AS14" s="439">
        <v>518881</v>
      </c>
      <c r="AT14" s="445">
        <v>58563</v>
      </c>
      <c r="AU14" s="446">
        <v>62350</v>
      </c>
      <c r="AV14" s="445">
        <v>54202</v>
      </c>
      <c r="AW14" s="446">
        <v>54548</v>
      </c>
      <c r="AX14" s="446">
        <v>63476</v>
      </c>
      <c r="AY14" s="519">
        <v>72810</v>
      </c>
      <c r="AZ14" s="1589"/>
      <c r="BA14" s="433">
        <v>365949</v>
      </c>
      <c r="BB14" s="1592"/>
    </row>
    <row r="15" spans="2:54" ht="27" customHeight="1" thickBot="1">
      <c r="B15" s="1518"/>
      <c r="C15" s="1532"/>
      <c r="D15" s="454">
        <v>-8.8354163434560746</v>
      </c>
      <c r="E15" s="449">
        <v>3.6579000200762835</v>
      </c>
      <c r="F15" s="452">
        <v>35.129420994640867</v>
      </c>
      <c r="G15" s="453">
        <v>27.187043472486621</v>
      </c>
      <c r="H15" s="454">
        <v>-0.55518675919067562</v>
      </c>
      <c r="I15" s="520">
        <v>1.2925169328093347</v>
      </c>
      <c r="J15" s="521">
        <v>1.650174933997306</v>
      </c>
      <c r="K15" s="456">
        <v>2.393444524145977</v>
      </c>
      <c r="L15" s="454">
        <v>-12.212771708145226</v>
      </c>
      <c r="M15" s="455">
        <v>-4.4943007170116402</v>
      </c>
      <c r="N15" s="521">
        <v>19.367827565719992</v>
      </c>
      <c r="O15" s="456">
        <v>-3.5199838363607228</v>
      </c>
      <c r="P15" s="454">
        <v>-17.652001668476871</v>
      </c>
      <c r="Q15" s="522">
        <v>-1.0777005110228401</v>
      </c>
      <c r="R15" s="461">
        <v>1.6094007484868484</v>
      </c>
      <c r="S15" s="457">
        <v>-8.8531552708979149</v>
      </c>
      <c r="T15" s="457">
        <v>11.808562714161994</v>
      </c>
      <c r="U15" s="457">
        <v>-13.312974787370962</v>
      </c>
      <c r="V15" s="457">
        <v>61.363085971285244</v>
      </c>
      <c r="W15" s="457">
        <v>-32.454420846291029</v>
      </c>
      <c r="X15" s="457">
        <v>-24.696713267816762</v>
      </c>
      <c r="Y15" s="457">
        <v>18.84553841963708</v>
      </c>
      <c r="Z15" s="457">
        <v>3.4408940277206739</v>
      </c>
      <c r="AA15" s="457">
        <v>-7.1141032759578025</v>
      </c>
      <c r="AB15" s="457">
        <v>-0.72612507860422681</v>
      </c>
      <c r="AC15" s="457">
        <v>-33.076587891526117</v>
      </c>
      <c r="AD15" s="454">
        <v>-2.979486664986382</v>
      </c>
      <c r="AE15" s="456">
        <v>-5.5451176479386532</v>
      </c>
      <c r="AF15" s="459">
        <v>-100</v>
      </c>
      <c r="AG15" s="457">
        <v>-91.662409827691462</v>
      </c>
      <c r="AH15" s="457">
        <v>-65.813491395278348</v>
      </c>
      <c r="AI15" s="457">
        <v>-68.969081169209261</v>
      </c>
      <c r="AJ15" s="457">
        <v>-17.319154410188247</v>
      </c>
      <c r="AK15" s="457">
        <v>10.349342119618569</v>
      </c>
      <c r="AL15" s="457">
        <v>25.704464757875641</v>
      </c>
      <c r="AM15" s="457">
        <v>-28.981480155263043</v>
      </c>
      <c r="AN15" s="457">
        <v>-11.52852315643014</v>
      </c>
      <c r="AO15" s="457">
        <v>-3.930359411193308</v>
      </c>
      <c r="AP15" s="457">
        <v>-39.574045965746798</v>
      </c>
      <c r="AQ15" s="457">
        <v>-0.85218024090848132</v>
      </c>
      <c r="AR15" s="521">
        <v>-62.773370997641777</v>
      </c>
      <c r="AS15" s="455">
        <v>-36.796209339009579</v>
      </c>
      <c r="AT15" s="461" t="e">
        <v>#VALUE!</v>
      </c>
      <c r="AU15" s="462">
        <v>831.70950388523613</v>
      </c>
      <c r="AV15" s="461">
        <v>77.985748530522443</v>
      </c>
      <c r="AW15" s="462">
        <v>155.88966552516771</v>
      </c>
      <c r="AX15" s="462">
        <v>64.599107976351007</v>
      </c>
      <c r="AY15" s="523">
        <v>43.972949458198201</v>
      </c>
      <c r="AZ15" s="1591"/>
      <c r="BA15" s="464">
        <v>147.93628639954471</v>
      </c>
      <c r="BB15" s="1593"/>
    </row>
    <row r="16" spans="2:54" ht="27" customHeight="1">
      <c r="B16" s="1518"/>
      <c r="C16" s="1531" t="s">
        <v>114</v>
      </c>
      <c r="D16" s="433">
        <v>146284</v>
      </c>
      <c r="E16" s="434">
        <v>338525</v>
      </c>
      <c r="F16" s="437">
        <v>180696</v>
      </c>
      <c r="G16" s="438">
        <v>343880</v>
      </c>
      <c r="H16" s="433"/>
      <c r="I16" s="516">
        <v>537567</v>
      </c>
      <c r="J16" s="517">
        <v>245427</v>
      </c>
      <c r="K16" s="440">
        <v>520889</v>
      </c>
      <c r="L16" s="433">
        <v>130323</v>
      </c>
      <c r="M16" s="439">
        <v>262946</v>
      </c>
      <c r="N16" s="517">
        <v>202807</v>
      </c>
      <c r="O16" s="440">
        <v>445978</v>
      </c>
      <c r="P16" s="433">
        <v>244064</v>
      </c>
      <c r="Q16" s="518">
        <v>539634</v>
      </c>
      <c r="R16" s="445">
        <v>50274</v>
      </c>
      <c r="S16" s="441">
        <v>46098</v>
      </c>
      <c r="T16" s="441">
        <v>47411</v>
      </c>
      <c r="U16" s="441">
        <v>27019</v>
      </c>
      <c r="V16" s="441">
        <v>41250</v>
      </c>
      <c r="W16" s="441">
        <v>40680</v>
      </c>
      <c r="X16" s="441">
        <v>43383</v>
      </c>
      <c r="Y16" s="441">
        <v>44436</v>
      </c>
      <c r="Z16" s="441">
        <v>40121</v>
      </c>
      <c r="AA16" s="441">
        <v>42509</v>
      </c>
      <c r="AB16" s="441">
        <v>43118</v>
      </c>
      <c r="AC16" s="441">
        <v>37885</v>
      </c>
      <c r="AD16" s="433">
        <v>252732</v>
      </c>
      <c r="AE16" s="440">
        <v>504184</v>
      </c>
      <c r="AF16" s="443">
        <v>36742</v>
      </c>
      <c r="AG16" s="441">
        <v>35453</v>
      </c>
      <c r="AH16" s="441">
        <v>34530</v>
      </c>
      <c r="AI16" s="441">
        <v>25613</v>
      </c>
      <c r="AJ16" s="441">
        <v>37503</v>
      </c>
      <c r="AK16" s="441">
        <v>35523</v>
      </c>
      <c r="AL16" s="441">
        <v>38613</v>
      </c>
      <c r="AM16" s="441">
        <v>38325</v>
      </c>
      <c r="AN16" s="441">
        <v>34921</v>
      </c>
      <c r="AO16" s="441">
        <v>38353</v>
      </c>
      <c r="AP16" s="441">
        <v>35120</v>
      </c>
      <c r="AQ16" s="441">
        <v>37764</v>
      </c>
      <c r="AR16" s="517">
        <v>205364</v>
      </c>
      <c r="AS16" s="439">
        <v>428460</v>
      </c>
      <c r="AT16" s="445">
        <v>33871</v>
      </c>
      <c r="AU16" s="446">
        <v>34242</v>
      </c>
      <c r="AV16" s="445">
        <v>31941</v>
      </c>
      <c r="AW16" s="446">
        <v>24314</v>
      </c>
      <c r="AX16" s="446">
        <v>28097</v>
      </c>
      <c r="AY16" s="519">
        <v>27658</v>
      </c>
      <c r="AZ16" s="1589"/>
      <c r="BA16" s="433">
        <v>180123</v>
      </c>
      <c r="BB16" s="1592"/>
    </row>
    <row r="17" spans="2:54" ht="27" customHeight="1" thickBot="1">
      <c r="B17" s="1518"/>
      <c r="C17" s="1532"/>
      <c r="D17" s="526">
        <v>-0.5256465180168135</v>
      </c>
      <c r="E17" s="527">
        <v>19.88065938346584</v>
      </c>
      <c r="F17" s="465">
        <v>23.524103798091375</v>
      </c>
      <c r="G17" s="466">
        <v>1.5818624916918935</v>
      </c>
      <c r="H17" s="454">
        <v>33.408044450347546</v>
      </c>
      <c r="I17" s="520">
        <v>56.324008375014557</v>
      </c>
      <c r="J17" s="521">
        <v>1.8103151458332576</v>
      </c>
      <c r="K17" s="456">
        <v>-3.1024969910727407</v>
      </c>
      <c r="L17" s="454">
        <v>-46.899485386693399</v>
      </c>
      <c r="M17" s="455">
        <v>-49.519763327695529</v>
      </c>
      <c r="N17" s="530">
        <v>55.618731919922027</v>
      </c>
      <c r="O17" s="531">
        <v>69.608208529507948</v>
      </c>
      <c r="P17" s="454">
        <v>20.342986188839632</v>
      </c>
      <c r="Q17" s="522">
        <v>21.000139020310414</v>
      </c>
      <c r="R17" s="532">
        <v>10.047281323877073</v>
      </c>
      <c r="S17" s="470">
        <v>14.132210943302795</v>
      </c>
      <c r="T17" s="470">
        <v>-3.0271420097768527</v>
      </c>
      <c r="U17" s="470">
        <v>-32.960325534079345</v>
      </c>
      <c r="V17" s="470">
        <v>77.198333261738043</v>
      </c>
      <c r="W17" s="470">
        <v>-10.626798778478374</v>
      </c>
      <c r="X17" s="470">
        <v>0.15930184236043488</v>
      </c>
      <c r="Y17" s="470">
        <v>-8.6393354989925655</v>
      </c>
      <c r="Z17" s="470">
        <v>-22.711949297836682</v>
      </c>
      <c r="AA17" s="470">
        <v>-16.365317646132965</v>
      </c>
      <c r="AB17" s="470">
        <v>-10.064034374152641</v>
      </c>
      <c r="AC17" s="470">
        <v>-28.433798666339243</v>
      </c>
      <c r="AD17" s="454">
        <v>3.5515274682050659</v>
      </c>
      <c r="AE17" s="456">
        <v>-6.5692673182193886</v>
      </c>
      <c r="AF17" s="469">
        <v>-26.91649759318932</v>
      </c>
      <c r="AG17" s="470">
        <v>-23.092108117488834</v>
      </c>
      <c r="AH17" s="470">
        <v>-27.168800489337912</v>
      </c>
      <c r="AI17" s="470">
        <v>-5.2037455124171856</v>
      </c>
      <c r="AJ17" s="470">
        <v>-9.0836363636363586</v>
      </c>
      <c r="AK17" s="470">
        <v>-12.676991150442475</v>
      </c>
      <c r="AL17" s="470">
        <v>-10.995090242721801</v>
      </c>
      <c r="AM17" s="470">
        <v>-13.752362948960311</v>
      </c>
      <c r="AN17" s="470">
        <v>-12.960793599361935</v>
      </c>
      <c r="AO17" s="470">
        <v>-9.7767531581547331</v>
      </c>
      <c r="AP17" s="470">
        <v>-18.549097824574417</v>
      </c>
      <c r="AQ17" s="491">
        <v>-0.31938762043024838</v>
      </c>
      <c r="AR17" s="530">
        <v>-18.742383235997025</v>
      </c>
      <c r="AS17" s="492">
        <v>-15.019120003808126</v>
      </c>
      <c r="AT17" s="532">
        <v>-7.8139458929835115</v>
      </c>
      <c r="AU17" s="533">
        <v>-3.4157899190477536</v>
      </c>
      <c r="AV17" s="532">
        <v>-7.4978279756733315</v>
      </c>
      <c r="AW17" s="533">
        <v>-5.0716433061335948</v>
      </c>
      <c r="AX17" s="533">
        <v>-25.080660213849555</v>
      </c>
      <c r="AY17" s="534">
        <v>-22.140584973116006</v>
      </c>
      <c r="AZ17" s="1590"/>
      <c r="BA17" s="454">
        <v>-12.290859157398572</v>
      </c>
      <c r="BB17" s="1594"/>
    </row>
    <row r="18" spans="2:54" ht="27" customHeight="1" thickTop="1" thickBot="1">
      <c r="B18" s="20" t="s">
        <v>63</v>
      </c>
      <c r="C18" s="21"/>
      <c r="D18" s="473"/>
      <c r="E18" s="473"/>
      <c r="F18" s="473"/>
      <c r="G18" s="473"/>
      <c r="H18" s="473"/>
      <c r="I18" s="473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  <c r="AL18" s="474"/>
      <c r="AM18" s="474"/>
      <c r="AN18" s="474"/>
      <c r="AO18" s="474"/>
      <c r="AP18" s="513"/>
      <c r="AQ18" s="513"/>
      <c r="AR18" s="474"/>
      <c r="AS18" s="513"/>
      <c r="AT18" s="513"/>
      <c r="AU18" s="513"/>
      <c r="AV18" s="513"/>
      <c r="AW18" s="513"/>
      <c r="AX18" s="513"/>
      <c r="AY18" s="513"/>
      <c r="AZ18" s="474"/>
      <c r="BA18" s="474"/>
      <c r="BB18" s="478"/>
    </row>
    <row r="19" spans="2:54" ht="27" customHeight="1">
      <c r="B19" s="1518"/>
      <c r="C19" s="1531" t="s">
        <v>112</v>
      </c>
      <c r="D19" s="433">
        <v>86400</v>
      </c>
      <c r="E19" s="434">
        <v>178125</v>
      </c>
      <c r="F19" s="437">
        <v>92036</v>
      </c>
      <c r="G19" s="438">
        <v>195544</v>
      </c>
      <c r="H19" s="433">
        <v>105112</v>
      </c>
      <c r="I19" s="516">
        <v>214911</v>
      </c>
      <c r="J19" s="517">
        <v>104875</v>
      </c>
      <c r="K19" s="440">
        <v>197267</v>
      </c>
      <c r="L19" s="433">
        <v>67083</v>
      </c>
      <c r="M19" s="439">
        <v>130075</v>
      </c>
      <c r="N19" s="517">
        <v>80096</v>
      </c>
      <c r="O19" s="440">
        <v>170520</v>
      </c>
      <c r="P19" s="433">
        <v>85520</v>
      </c>
      <c r="Q19" s="518">
        <v>175096</v>
      </c>
      <c r="R19" s="445">
        <v>14387</v>
      </c>
      <c r="S19" s="441">
        <v>14512</v>
      </c>
      <c r="T19" s="441">
        <v>16917</v>
      </c>
      <c r="U19" s="441">
        <v>11570</v>
      </c>
      <c r="V19" s="441">
        <v>12982</v>
      </c>
      <c r="W19" s="441">
        <v>14081</v>
      </c>
      <c r="X19" s="441">
        <v>12616</v>
      </c>
      <c r="Y19" s="441">
        <v>11485</v>
      </c>
      <c r="Z19" s="441">
        <v>10796</v>
      </c>
      <c r="AA19" s="441">
        <v>12477</v>
      </c>
      <c r="AB19" s="441">
        <v>14084</v>
      </c>
      <c r="AC19" s="441">
        <v>13395</v>
      </c>
      <c r="AD19" s="433">
        <v>84449</v>
      </c>
      <c r="AE19" s="440">
        <v>159302</v>
      </c>
      <c r="AF19" s="443">
        <v>10904</v>
      </c>
      <c r="AG19" s="441">
        <v>9815</v>
      </c>
      <c r="AH19" s="441">
        <v>14127</v>
      </c>
      <c r="AI19" s="441">
        <v>13383</v>
      </c>
      <c r="AJ19" s="441">
        <v>11937</v>
      </c>
      <c r="AK19" s="441">
        <v>12584</v>
      </c>
      <c r="AL19" s="441">
        <v>13877</v>
      </c>
      <c r="AM19" s="441">
        <v>10544</v>
      </c>
      <c r="AN19" s="441">
        <v>12439</v>
      </c>
      <c r="AO19" s="441">
        <v>13140</v>
      </c>
      <c r="AP19" s="441">
        <v>12012</v>
      </c>
      <c r="AQ19" s="536">
        <v>11021</v>
      </c>
      <c r="AR19" s="517">
        <v>72750</v>
      </c>
      <c r="AS19" s="444">
        <v>145783</v>
      </c>
      <c r="AT19" s="445">
        <v>11183</v>
      </c>
      <c r="AU19" s="446">
        <v>11206</v>
      </c>
      <c r="AV19" s="445">
        <v>10622</v>
      </c>
      <c r="AW19" s="446">
        <v>8776</v>
      </c>
      <c r="AX19" s="446">
        <v>8734</v>
      </c>
      <c r="AY19" s="519">
        <v>8422</v>
      </c>
      <c r="AZ19" s="1589"/>
      <c r="BA19" s="433">
        <v>58943</v>
      </c>
      <c r="BB19" s="1592"/>
    </row>
    <row r="20" spans="2:54" ht="27" customHeight="1" thickBot="1">
      <c r="B20" s="1518"/>
      <c r="C20" s="1532"/>
      <c r="D20" s="454">
        <v>-1.7433727951963363</v>
      </c>
      <c r="E20" s="449">
        <v>1.7956030014344151</v>
      </c>
      <c r="F20" s="452">
        <v>6.5231481481481381</v>
      </c>
      <c r="G20" s="453">
        <v>9.7790877192982464</v>
      </c>
      <c r="H20" s="454">
        <v>14.20748402798904</v>
      </c>
      <c r="I20" s="520">
        <v>9.9041647915558713</v>
      </c>
      <c r="J20" s="521">
        <v>-0.22547378034857957</v>
      </c>
      <c r="K20" s="456">
        <v>-8.2099101488523161</v>
      </c>
      <c r="L20" s="454">
        <v>-36.035280095351609</v>
      </c>
      <c r="M20" s="455">
        <v>-34.061449710291129</v>
      </c>
      <c r="N20" s="521">
        <v>19.398357258918054</v>
      </c>
      <c r="O20" s="456">
        <v>31.093599846242569</v>
      </c>
      <c r="P20" s="454">
        <v>6.771873751498191</v>
      </c>
      <c r="Q20" s="522">
        <v>2.6835561810931239</v>
      </c>
      <c r="R20" s="461">
        <v>22.192967555631043</v>
      </c>
      <c r="S20" s="457">
        <v>-3.7857190214148346</v>
      </c>
      <c r="T20" s="457">
        <v>10.756841691763782</v>
      </c>
      <c r="U20" s="457">
        <v>-20.118751726042532</v>
      </c>
      <c r="V20" s="457">
        <v>-1.7780131648634381</v>
      </c>
      <c r="W20" s="457">
        <v>-10.24349821519634</v>
      </c>
      <c r="X20" s="457">
        <v>-16.161616161616166</v>
      </c>
      <c r="Y20" s="457">
        <v>-2.998310810810807</v>
      </c>
      <c r="Z20" s="457">
        <v>-27.509568253541929</v>
      </c>
      <c r="AA20" s="457">
        <v>-19.425250242169838</v>
      </c>
      <c r="AB20" s="457">
        <v>-18.339421348640343</v>
      </c>
      <c r="AC20" s="457">
        <v>-11.073491336387178</v>
      </c>
      <c r="AD20" s="454">
        <v>-1.2523386342376028</v>
      </c>
      <c r="AE20" s="456">
        <v>-9.0201946360853498</v>
      </c>
      <c r="AF20" s="459">
        <v>-24.209355668311673</v>
      </c>
      <c r="AG20" s="457">
        <v>-32.366317530319733</v>
      </c>
      <c r="AH20" s="457">
        <v>-16.492285866288341</v>
      </c>
      <c r="AI20" s="457">
        <v>15.669835782195335</v>
      </c>
      <c r="AJ20" s="457">
        <v>-8.0496071483592573</v>
      </c>
      <c r="AK20" s="457">
        <v>-10.631347205454162</v>
      </c>
      <c r="AL20" s="457">
        <v>9.9952441344324683</v>
      </c>
      <c r="AM20" s="457">
        <v>-8.1932956029603758</v>
      </c>
      <c r="AN20" s="457">
        <v>15.21859948128936</v>
      </c>
      <c r="AO20" s="457">
        <v>5.3137773503245853</v>
      </c>
      <c r="AP20" s="457">
        <v>-14.711729622266404</v>
      </c>
      <c r="AQ20" s="537">
        <v>-17.723030981709599</v>
      </c>
      <c r="AR20" s="521">
        <v>-13.853331596584923</v>
      </c>
      <c r="AS20" s="460">
        <v>-8.4863969065046234</v>
      </c>
      <c r="AT20" s="461">
        <v>2.5586940572267025</v>
      </c>
      <c r="AU20" s="462">
        <v>14.172185430463571</v>
      </c>
      <c r="AV20" s="461">
        <v>-24.810646280172719</v>
      </c>
      <c r="AW20" s="462">
        <v>-34.424269595755803</v>
      </c>
      <c r="AX20" s="462">
        <v>-26.832537488481194</v>
      </c>
      <c r="AY20" s="523">
        <v>-33.07374443738081</v>
      </c>
      <c r="AZ20" s="1591"/>
      <c r="BA20" s="454">
        <v>-18.978694158075598</v>
      </c>
      <c r="BB20" s="1593"/>
    </row>
    <row r="21" spans="2:54" ht="27" customHeight="1">
      <c r="B21" s="1518"/>
      <c r="C21" s="1531" t="s">
        <v>113</v>
      </c>
      <c r="D21" s="433">
        <v>71114</v>
      </c>
      <c r="E21" s="434">
        <v>146000</v>
      </c>
      <c r="F21" s="437">
        <v>73384</v>
      </c>
      <c r="G21" s="438">
        <v>155932</v>
      </c>
      <c r="H21" s="433">
        <v>80750</v>
      </c>
      <c r="I21" s="516">
        <v>162240</v>
      </c>
      <c r="J21" s="517">
        <v>83271</v>
      </c>
      <c r="K21" s="440">
        <v>155650</v>
      </c>
      <c r="L21" s="433">
        <v>54592</v>
      </c>
      <c r="M21" s="439">
        <v>111193</v>
      </c>
      <c r="N21" s="517">
        <v>65320</v>
      </c>
      <c r="O21" s="440">
        <v>137249</v>
      </c>
      <c r="P21" s="433">
        <v>63464</v>
      </c>
      <c r="Q21" s="518">
        <v>127842</v>
      </c>
      <c r="R21" s="445">
        <v>10112</v>
      </c>
      <c r="S21" s="441">
        <v>11148</v>
      </c>
      <c r="T21" s="441">
        <v>12697</v>
      </c>
      <c r="U21" s="441">
        <v>9143</v>
      </c>
      <c r="V21" s="441">
        <v>9416</v>
      </c>
      <c r="W21" s="441">
        <v>10563</v>
      </c>
      <c r="X21" s="441">
        <v>9119</v>
      </c>
      <c r="Y21" s="441">
        <v>7190</v>
      </c>
      <c r="Z21" s="441">
        <v>7013</v>
      </c>
      <c r="AA21" s="441">
        <v>9119</v>
      </c>
      <c r="AB21" s="441">
        <v>10802</v>
      </c>
      <c r="AC21" s="441">
        <v>10691</v>
      </c>
      <c r="AD21" s="433">
        <v>63079</v>
      </c>
      <c r="AE21" s="440">
        <v>117013</v>
      </c>
      <c r="AF21" s="443">
        <v>8599</v>
      </c>
      <c r="AG21" s="441">
        <v>7338</v>
      </c>
      <c r="AH21" s="441">
        <v>11835</v>
      </c>
      <c r="AI21" s="441">
        <v>11186</v>
      </c>
      <c r="AJ21" s="441">
        <v>9166</v>
      </c>
      <c r="AK21" s="441">
        <v>9712</v>
      </c>
      <c r="AL21" s="441">
        <v>10549</v>
      </c>
      <c r="AM21" s="441">
        <v>7097</v>
      </c>
      <c r="AN21" s="441">
        <v>9133</v>
      </c>
      <c r="AO21" s="441">
        <v>9617</v>
      </c>
      <c r="AP21" s="441">
        <v>8215</v>
      </c>
      <c r="AQ21" s="536">
        <v>7752</v>
      </c>
      <c r="AR21" s="517">
        <v>57836</v>
      </c>
      <c r="AS21" s="444">
        <v>110199</v>
      </c>
      <c r="AT21" s="445">
        <v>8199</v>
      </c>
      <c r="AU21" s="446">
        <v>8160</v>
      </c>
      <c r="AV21" s="445">
        <v>8391</v>
      </c>
      <c r="AW21" s="446">
        <v>6394</v>
      </c>
      <c r="AX21" s="446">
        <v>6346</v>
      </c>
      <c r="AY21" s="519">
        <v>6795</v>
      </c>
      <c r="AZ21" s="1589"/>
      <c r="BA21" s="433">
        <v>44285</v>
      </c>
      <c r="BB21" s="1592"/>
    </row>
    <row r="22" spans="2:54" ht="27" customHeight="1" thickBot="1">
      <c r="B22" s="1518"/>
      <c r="C22" s="1532"/>
      <c r="D22" s="454">
        <v>-5.4913217978364344</v>
      </c>
      <c r="E22" s="449">
        <v>-2.4390243902439011</v>
      </c>
      <c r="F22" s="452">
        <v>3.1920578226509519</v>
      </c>
      <c r="G22" s="453">
        <v>6.8027397260274114</v>
      </c>
      <c r="H22" s="454">
        <v>10.0376103782841</v>
      </c>
      <c r="I22" s="520">
        <v>4.0453531026344791</v>
      </c>
      <c r="J22" s="521">
        <v>3.1219814241486148</v>
      </c>
      <c r="K22" s="456">
        <v>-4.0618836291913141</v>
      </c>
      <c r="L22" s="454">
        <v>-34.44056154003195</v>
      </c>
      <c r="M22" s="455">
        <v>-28.562158689367166</v>
      </c>
      <c r="N22" s="521">
        <v>19.651230949589689</v>
      </c>
      <c r="O22" s="456">
        <v>23.433129783349685</v>
      </c>
      <c r="P22" s="454">
        <v>-2.8413962033068003</v>
      </c>
      <c r="Q22" s="522">
        <v>-6.8539661491158483</v>
      </c>
      <c r="R22" s="461">
        <v>19.175014731879799</v>
      </c>
      <c r="S22" s="457">
        <v>-7.3162620552045325</v>
      </c>
      <c r="T22" s="457">
        <v>12.243635077793485</v>
      </c>
      <c r="U22" s="457">
        <v>-14.996281145407224</v>
      </c>
      <c r="V22" s="457">
        <v>-5.3478086047446709</v>
      </c>
      <c r="W22" s="457">
        <v>-3.4019204389574753</v>
      </c>
      <c r="X22" s="457">
        <v>-15.876383763837637</v>
      </c>
      <c r="Y22" s="457">
        <v>-3.7740899357601734</v>
      </c>
      <c r="Z22" s="457">
        <v>-32.044573643410857</v>
      </c>
      <c r="AA22" s="457">
        <v>-20.316322963998601</v>
      </c>
      <c r="AB22" s="457">
        <v>-15.430987238706649</v>
      </c>
      <c r="AC22" s="457">
        <v>-7.2686269407580824</v>
      </c>
      <c r="AD22" s="454">
        <v>-0.60664313626622857</v>
      </c>
      <c r="AE22" s="456">
        <v>-8.4706121618873311</v>
      </c>
      <c r="AF22" s="459">
        <v>-14.962420886075947</v>
      </c>
      <c r="AG22" s="457">
        <v>-34.176533907427341</v>
      </c>
      <c r="AH22" s="457">
        <v>-6.7890052768370452</v>
      </c>
      <c r="AI22" s="457">
        <v>22.344963359947513</v>
      </c>
      <c r="AJ22" s="457">
        <v>-2.6550552251486863</v>
      </c>
      <c r="AK22" s="457">
        <v>-8.0564233645744565</v>
      </c>
      <c r="AL22" s="457">
        <v>15.68154402895054</v>
      </c>
      <c r="AM22" s="457">
        <v>-1.2934631432545274</v>
      </c>
      <c r="AN22" s="457">
        <v>30.229573648937674</v>
      </c>
      <c r="AO22" s="457">
        <v>5.4611251233687881</v>
      </c>
      <c r="AP22" s="457">
        <v>-23.94926865395297</v>
      </c>
      <c r="AQ22" s="537">
        <v>-27.490412496492382</v>
      </c>
      <c r="AR22" s="521">
        <v>-8.3117994895290082</v>
      </c>
      <c r="AS22" s="460">
        <v>-5.8232845923102445</v>
      </c>
      <c r="AT22" s="461">
        <v>-4.6517036864751731</v>
      </c>
      <c r="AU22" s="462">
        <v>11.201962387571541</v>
      </c>
      <c r="AV22" s="461">
        <v>-29.100126742712291</v>
      </c>
      <c r="AW22" s="462">
        <v>-42.839263364920434</v>
      </c>
      <c r="AX22" s="462">
        <v>-30.765873881736852</v>
      </c>
      <c r="AY22" s="523">
        <v>-30.03500823723229</v>
      </c>
      <c r="AZ22" s="1591"/>
      <c r="BA22" s="454">
        <v>-23.430043571477981</v>
      </c>
      <c r="BB22" s="1593"/>
    </row>
    <row r="23" spans="2:54" ht="27" customHeight="1">
      <c r="B23" s="1518"/>
      <c r="C23" s="1531" t="s">
        <v>114</v>
      </c>
      <c r="D23" s="433">
        <v>15286</v>
      </c>
      <c r="E23" s="434">
        <v>32125</v>
      </c>
      <c r="F23" s="437">
        <v>18652</v>
      </c>
      <c r="G23" s="438">
        <v>39612</v>
      </c>
      <c r="H23" s="433">
        <v>24362</v>
      </c>
      <c r="I23" s="516">
        <v>52671</v>
      </c>
      <c r="J23" s="517">
        <v>21604</v>
      </c>
      <c r="K23" s="440">
        <v>41617</v>
      </c>
      <c r="L23" s="433">
        <v>12491</v>
      </c>
      <c r="M23" s="439">
        <v>18882</v>
      </c>
      <c r="N23" s="517">
        <v>14776</v>
      </c>
      <c r="O23" s="440">
        <v>33271</v>
      </c>
      <c r="P23" s="433">
        <v>22056</v>
      </c>
      <c r="Q23" s="518">
        <v>47254</v>
      </c>
      <c r="R23" s="445">
        <v>4275</v>
      </c>
      <c r="S23" s="441">
        <v>3364</v>
      </c>
      <c r="T23" s="441">
        <v>4220</v>
      </c>
      <c r="U23" s="441">
        <v>2427</v>
      </c>
      <c r="V23" s="441">
        <v>3566</v>
      </c>
      <c r="W23" s="441">
        <v>3518</v>
      </c>
      <c r="X23" s="441">
        <v>3497</v>
      </c>
      <c r="Y23" s="441">
        <v>4295</v>
      </c>
      <c r="Z23" s="441">
        <v>3783</v>
      </c>
      <c r="AA23" s="441">
        <v>3358</v>
      </c>
      <c r="AB23" s="441">
        <v>3282</v>
      </c>
      <c r="AC23" s="441">
        <v>2704</v>
      </c>
      <c r="AD23" s="433">
        <v>21370</v>
      </c>
      <c r="AE23" s="440">
        <v>42289</v>
      </c>
      <c r="AF23" s="443">
        <v>2305</v>
      </c>
      <c r="AG23" s="441">
        <v>2477</v>
      </c>
      <c r="AH23" s="441">
        <v>2292</v>
      </c>
      <c r="AI23" s="441">
        <v>2197</v>
      </c>
      <c r="AJ23" s="441">
        <v>2771</v>
      </c>
      <c r="AK23" s="441">
        <v>2872</v>
      </c>
      <c r="AL23" s="441">
        <v>3328</v>
      </c>
      <c r="AM23" s="441">
        <v>3447</v>
      </c>
      <c r="AN23" s="441">
        <v>3306</v>
      </c>
      <c r="AO23" s="441">
        <v>3523</v>
      </c>
      <c r="AP23" s="441">
        <v>3797</v>
      </c>
      <c r="AQ23" s="536">
        <v>3269</v>
      </c>
      <c r="AR23" s="517">
        <v>14914</v>
      </c>
      <c r="AS23" s="444">
        <v>35584</v>
      </c>
      <c r="AT23" s="445">
        <v>2984</v>
      </c>
      <c r="AU23" s="446">
        <v>3046</v>
      </c>
      <c r="AV23" s="445">
        <v>2231</v>
      </c>
      <c r="AW23" s="446">
        <v>2382</v>
      </c>
      <c r="AX23" s="446">
        <v>2388</v>
      </c>
      <c r="AY23" s="519">
        <v>1627</v>
      </c>
      <c r="AZ23" s="1589"/>
      <c r="BA23" s="433">
        <v>14658</v>
      </c>
      <c r="BB23" s="1592"/>
    </row>
    <row r="24" spans="2:54" ht="27" customHeight="1" thickBot="1">
      <c r="B24" s="1518"/>
      <c r="C24" s="1532"/>
      <c r="D24" s="526">
        <v>20.485536375817759</v>
      </c>
      <c r="E24" s="527">
        <v>26.810879090514334</v>
      </c>
      <c r="F24" s="465">
        <v>22.02014915609054</v>
      </c>
      <c r="G24" s="466">
        <v>23.305836575875489</v>
      </c>
      <c r="H24" s="454">
        <v>30.613339052112366</v>
      </c>
      <c r="I24" s="520">
        <v>32.96728264162374</v>
      </c>
      <c r="J24" s="521">
        <v>-11.320909613332248</v>
      </c>
      <c r="K24" s="456">
        <v>-20.986880826261128</v>
      </c>
      <c r="L24" s="454">
        <v>-42.182003332716164</v>
      </c>
      <c r="M24" s="455">
        <v>-54.629117908546988</v>
      </c>
      <c r="N24" s="530">
        <v>18.293171083179899</v>
      </c>
      <c r="O24" s="531">
        <v>76.204851181018967</v>
      </c>
      <c r="P24" s="454">
        <v>49.269085002707101</v>
      </c>
      <c r="Q24" s="522">
        <v>42.027591596285049</v>
      </c>
      <c r="R24" s="532">
        <v>29.97871693523868</v>
      </c>
      <c r="S24" s="470">
        <v>10.114566284779045</v>
      </c>
      <c r="T24" s="470">
        <v>6.5118626956082863</v>
      </c>
      <c r="U24" s="470">
        <v>-34.898068669527888</v>
      </c>
      <c r="V24" s="470">
        <v>9.0853472009788874</v>
      </c>
      <c r="W24" s="470">
        <v>-25.983589312013464</v>
      </c>
      <c r="X24" s="470">
        <v>-16.896387832699617</v>
      </c>
      <c r="Y24" s="470">
        <v>-1.6712454212454304</v>
      </c>
      <c r="Z24" s="470">
        <v>-17.275311611633498</v>
      </c>
      <c r="AA24" s="470">
        <v>-16.90175699084385</v>
      </c>
      <c r="AB24" s="470">
        <v>-26.642825212337954</v>
      </c>
      <c r="AC24" s="470">
        <v>-23.486134691567628</v>
      </c>
      <c r="AD24" s="454">
        <v>-3.1102647805585804</v>
      </c>
      <c r="AE24" s="456">
        <v>-10.507047022474296</v>
      </c>
      <c r="AF24" s="469">
        <v>-46.081871345029235</v>
      </c>
      <c r="AG24" s="470">
        <v>-26.367419738406667</v>
      </c>
      <c r="AH24" s="470">
        <v>-45.687203791469202</v>
      </c>
      <c r="AI24" s="470">
        <v>-9.4767202307375271</v>
      </c>
      <c r="AJ24" s="470">
        <v>-22.293886707795849</v>
      </c>
      <c r="AK24" s="470">
        <v>-18.362706083001697</v>
      </c>
      <c r="AL24" s="470">
        <v>-4.8327137546468464</v>
      </c>
      <c r="AM24" s="470">
        <v>-19.74388824214202</v>
      </c>
      <c r="AN24" s="470">
        <v>-12.609040444091988</v>
      </c>
      <c r="AO24" s="470">
        <v>4.9136390708755187</v>
      </c>
      <c r="AP24" s="470">
        <v>15.691651432053618</v>
      </c>
      <c r="AQ24" s="538">
        <v>20.894970414201183</v>
      </c>
      <c r="AR24" s="530">
        <v>-30.210575573233498</v>
      </c>
      <c r="AS24" s="471">
        <v>-15.855186928042755</v>
      </c>
      <c r="AT24" s="532">
        <v>29.457700650759222</v>
      </c>
      <c r="AU24" s="533">
        <v>22.971336293903903</v>
      </c>
      <c r="AV24" s="532">
        <v>-2.661431064572426</v>
      </c>
      <c r="AW24" s="533">
        <v>8.4205735093308931</v>
      </c>
      <c r="AX24" s="533">
        <v>-13.821725009022018</v>
      </c>
      <c r="AY24" s="534">
        <v>-43.34958217270195</v>
      </c>
      <c r="AZ24" s="1590"/>
      <c r="BA24" s="454">
        <v>-1.7165079790800633</v>
      </c>
      <c r="BB24" s="1594"/>
    </row>
    <row r="25" spans="2:54" ht="27" customHeight="1" thickTop="1" thickBot="1">
      <c r="B25" s="20" t="s">
        <v>65</v>
      </c>
      <c r="C25" s="21"/>
      <c r="D25" s="473"/>
      <c r="E25" s="473"/>
      <c r="F25" s="473"/>
      <c r="G25" s="473"/>
      <c r="H25" s="473"/>
      <c r="I25" s="473"/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  <c r="AL25" s="474"/>
      <c r="AM25" s="474"/>
      <c r="AN25" s="474"/>
      <c r="AO25" s="474"/>
      <c r="AP25" s="513"/>
      <c r="AQ25" s="513"/>
      <c r="AR25" s="474"/>
      <c r="AS25" s="513"/>
      <c r="AT25" s="513"/>
      <c r="AU25" s="513"/>
      <c r="AV25" s="513"/>
      <c r="AW25" s="513"/>
      <c r="AX25" s="513"/>
      <c r="AY25" s="513"/>
      <c r="AZ25" s="474"/>
      <c r="BA25" s="474"/>
      <c r="BB25" s="478"/>
    </row>
    <row r="26" spans="2:54" ht="35.450000000000003" customHeight="1">
      <c r="B26" s="1518"/>
      <c r="C26" s="1517" t="s">
        <v>198</v>
      </c>
      <c r="D26" s="433">
        <v>5033112</v>
      </c>
      <c r="E26" s="434">
        <v>10213486</v>
      </c>
      <c r="F26" s="437">
        <v>5288084</v>
      </c>
      <c r="G26" s="438">
        <v>10466304</v>
      </c>
      <c r="H26" s="433">
        <v>5251513</v>
      </c>
      <c r="I26" s="516">
        <v>10569303</v>
      </c>
      <c r="J26" s="517">
        <v>5464847</v>
      </c>
      <c r="K26" s="440">
        <v>10725214</v>
      </c>
      <c r="L26" s="433">
        <v>3926593</v>
      </c>
      <c r="M26" s="439">
        <v>9213195</v>
      </c>
      <c r="N26" s="517">
        <v>5295894</v>
      </c>
      <c r="O26" s="440">
        <v>10078386</v>
      </c>
      <c r="P26" s="433">
        <v>5102982</v>
      </c>
      <c r="Q26" s="518">
        <v>10610604</v>
      </c>
      <c r="R26" s="445">
        <v>819727</v>
      </c>
      <c r="S26" s="441">
        <v>898062</v>
      </c>
      <c r="T26" s="441">
        <v>1053090</v>
      </c>
      <c r="U26" s="441">
        <v>895083</v>
      </c>
      <c r="V26" s="441">
        <v>947879</v>
      </c>
      <c r="W26" s="441">
        <v>1014669</v>
      </c>
      <c r="X26" s="441">
        <v>918342</v>
      </c>
      <c r="Y26" s="441">
        <v>924507</v>
      </c>
      <c r="Z26" s="441">
        <v>1037363</v>
      </c>
      <c r="AA26" s="441">
        <v>1035567</v>
      </c>
      <c r="AB26" s="441">
        <v>1067444</v>
      </c>
      <c r="AC26" s="441">
        <v>905889</v>
      </c>
      <c r="AD26" s="433">
        <v>5628510</v>
      </c>
      <c r="AE26" s="440">
        <v>11517622</v>
      </c>
      <c r="AF26" s="443">
        <v>787938</v>
      </c>
      <c r="AG26" s="441">
        <v>789081</v>
      </c>
      <c r="AH26" s="441">
        <v>886098</v>
      </c>
      <c r="AI26" s="441">
        <v>816489</v>
      </c>
      <c r="AJ26" s="441">
        <v>900118</v>
      </c>
      <c r="AK26" s="441">
        <v>894486</v>
      </c>
      <c r="AL26" s="441">
        <v>923542</v>
      </c>
      <c r="AM26" s="441">
        <v>807868</v>
      </c>
      <c r="AN26" s="441">
        <v>949500</v>
      </c>
      <c r="AO26" s="441">
        <v>1021738</v>
      </c>
      <c r="AP26" s="441">
        <v>966871</v>
      </c>
      <c r="AQ26" s="536">
        <v>871271</v>
      </c>
      <c r="AR26" s="517">
        <v>5074210</v>
      </c>
      <c r="AS26" s="444">
        <v>10615000</v>
      </c>
      <c r="AT26" s="445">
        <v>885346</v>
      </c>
      <c r="AU26" s="446">
        <v>887588</v>
      </c>
      <c r="AV26" s="445">
        <v>977241</v>
      </c>
      <c r="AW26" s="446">
        <v>902425</v>
      </c>
      <c r="AX26" s="446">
        <v>906984</v>
      </c>
      <c r="AY26" s="519">
        <v>963455</v>
      </c>
      <c r="AZ26" s="1583"/>
      <c r="BA26" s="433">
        <v>5523039</v>
      </c>
      <c r="BB26" s="1544"/>
    </row>
    <row r="27" spans="2:54" ht="31.5" customHeight="1" thickBot="1">
      <c r="B27" s="1518"/>
      <c r="C27" s="1588"/>
      <c r="D27" s="454">
        <v>0.38785990131771086</v>
      </c>
      <c r="E27" s="449">
        <v>1.2862533832788756</v>
      </c>
      <c r="F27" s="452">
        <v>5.0658916392085018</v>
      </c>
      <c r="G27" s="453">
        <v>2.4753350618975674</v>
      </c>
      <c r="H27" s="454">
        <v>-0.69157373445656845</v>
      </c>
      <c r="I27" s="520">
        <v>0.98410097776636007</v>
      </c>
      <c r="J27" s="521">
        <v>4.0623340359245077</v>
      </c>
      <c r="K27" s="456">
        <v>1.4751303846620658</v>
      </c>
      <c r="L27" s="454">
        <v>-28.148162244981421</v>
      </c>
      <c r="M27" s="455">
        <v>-14.09779795536015</v>
      </c>
      <c r="N27" s="521">
        <v>34.872496334608655</v>
      </c>
      <c r="O27" s="456">
        <v>9.3907813738882027</v>
      </c>
      <c r="P27" s="454">
        <v>-3.642671095758331</v>
      </c>
      <c r="Q27" s="522">
        <v>5.2807860306203906</v>
      </c>
      <c r="R27" s="461">
        <v>8.4431244666988619</v>
      </c>
      <c r="S27" s="457">
        <v>1.5408724675894518</v>
      </c>
      <c r="T27" s="457">
        <v>4.2150545721560775</v>
      </c>
      <c r="U27" s="457">
        <v>8.3192349861678849</v>
      </c>
      <c r="V27" s="457">
        <v>35.351344404620818</v>
      </c>
      <c r="W27" s="457">
        <v>9.6349208750315967</v>
      </c>
      <c r="X27" s="457">
        <v>9.9571111446367269</v>
      </c>
      <c r="Y27" s="457">
        <v>4.2719011629415178</v>
      </c>
      <c r="Z27" s="457">
        <v>4.7237384244454006E-3</v>
      </c>
      <c r="AA27" s="457">
        <v>12.039914138944297</v>
      </c>
      <c r="AB27" s="457">
        <v>8.6180615619435343</v>
      </c>
      <c r="AC27" s="457">
        <v>7.6566828409159911</v>
      </c>
      <c r="AD27" s="454">
        <v>10.298449024511555</v>
      </c>
      <c r="AE27" s="456">
        <v>8.5482221370244389</v>
      </c>
      <c r="AF27" s="459">
        <v>-3.8779984067866593</v>
      </c>
      <c r="AG27" s="457">
        <v>-12.135130982048011</v>
      </c>
      <c r="AH27" s="457">
        <v>-15.857334130985961</v>
      </c>
      <c r="AI27" s="457">
        <v>-8.7806382201427056</v>
      </c>
      <c r="AJ27" s="457">
        <v>-5.0387232969608959</v>
      </c>
      <c r="AK27" s="457">
        <v>-11.844552262856169</v>
      </c>
      <c r="AL27" s="457">
        <v>0.56623785038689789</v>
      </c>
      <c r="AM27" s="457">
        <v>-12.616345792946944</v>
      </c>
      <c r="AN27" s="457">
        <v>-8.4698413188054644</v>
      </c>
      <c r="AO27" s="457">
        <v>-1.3354036967187994</v>
      </c>
      <c r="AP27" s="457">
        <v>-9.4218525749360253</v>
      </c>
      <c r="AQ27" s="537">
        <v>-3.821439492034898</v>
      </c>
      <c r="AR27" s="521">
        <v>-9.8480770221603962</v>
      </c>
      <c r="AS27" s="460">
        <v>-7.836878133350794</v>
      </c>
      <c r="AT27" s="461">
        <v>12.362393995466661</v>
      </c>
      <c r="AU27" s="462">
        <v>12.483762756928641</v>
      </c>
      <c r="AV27" s="461">
        <v>10.285882599893</v>
      </c>
      <c r="AW27" s="462">
        <v>10.525065248888836</v>
      </c>
      <c r="AX27" s="462">
        <v>0.76278887879144008</v>
      </c>
      <c r="AY27" s="523">
        <v>7.7104616506015873</v>
      </c>
      <c r="AZ27" s="1584"/>
      <c r="BA27" s="464">
        <v>8.8452980858103984</v>
      </c>
      <c r="BB27" s="1520"/>
    </row>
    <row r="28" spans="2:54" ht="33" customHeight="1">
      <c r="B28" s="1518"/>
      <c r="C28" s="1585" t="s">
        <v>199</v>
      </c>
      <c r="D28" s="433">
        <v>1963568</v>
      </c>
      <c r="E28" s="434">
        <v>4035186</v>
      </c>
      <c r="F28" s="437">
        <v>2126110</v>
      </c>
      <c r="G28" s="438">
        <v>4264857</v>
      </c>
      <c r="H28" s="433">
        <v>2129387</v>
      </c>
      <c r="I28" s="516">
        <v>4232243</v>
      </c>
      <c r="J28" s="517">
        <v>2336462</v>
      </c>
      <c r="K28" s="440">
        <v>4525055</v>
      </c>
      <c r="L28" s="433">
        <v>1769514</v>
      </c>
      <c r="M28" s="439">
        <v>3944484</v>
      </c>
      <c r="N28" s="517">
        <v>2120017</v>
      </c>
      <c r="O28" s="440">
        <v>3893841</v>
      </c>
      <c r="P28" s="433">
        <v>1743784</v>
      </c>
      <c r="Q28" s="518">
        <v>3653012</v>
      </c>
      <c r="R28" s="445">
        <v>287660</v>
      </c>
      <c r="S28" s="441">
        <v>374282</v>
      </c>
      <c r="T28" s="441">
        <v>417132</v>
      </c>
      <c r="U28" s="441">
        <v>350901</v>
      </c>
      <c r="V28" s="441">
        <v>304345</v>
      </c>
      <c r="W28" s="441">
        <v>369257</v>
      </c>
      <c r="X28" s="441">
        <v>370753</v>
      </c>
      <c r="Y28" s="441">
        <v>315726</v>
      </c>
      <c r="Z28" s="441">
        <v>403460</v>
      </c>
      <c r="AA28" s="441">
        <v>372112</v>
      </c>
      <c r="AB28" s="441">
        <v>409390</v>
      </c>
      <c r="AC28" s="441">
        <v>333712</v>
      </c>
      <c r="AD28" s="433">
        <v>2103577</v>
      </c>
      <c r="AE28" s="440">
        <v>4308730</v>
      </c>
      <c r="AF28" s="443">
        <v>226074</v>
      </c>
      <c r="AG28" s="441">
        <v>260477</v>
      </c>
      <c r="AH28" s="441">
        <v>325969</v>
      </c>
      <c r="AI28" s="441">
        <v>283992</v>
      </c>
      <c r="AJ28" s="441">
        <v>303044</v>
      </c>
      <c r="AK28" s="441">
        <v>314294</v>
      </c>
      <c r="AL28" s="441">
        <v>386225</v>
      </c>
      <c r="AM28" s="441">
        <v>242360</v>
      </c>
      <c r="AN28" s="441">
        <v>362715</v>
      </c>
      <c r="AO28" s="441">
        <v>392818</v>
      </c>
      <c r="AP28" s="441">
        <v>344535</v>
      </c>
      <c r="AQ28" s="536">
        <v>314928</v>
      </c>
      <c r="AR28" s="517">
        <v>1713850</v>
      </c>
      <c r="AS28" s="444">
        <v>3757431</v>
      </c>
      <c r="AT28" s="445">
        <v>332761</v>
      </c>
      <c r="AU28" s="446">
        <v>356882</v>
      </c>
      <c r="AV28" s="445">
        <v>365894</v>
      </c>
      <c r="AW28" s="446">
        <v>329899</v>
      </c>
      <c r="AX28" s="446">
        <v>311392</v>
      </c>
      <c r="AY28" s="519">
        <v>353043</v>
      </c>
      <c r="AZ28" s="1583"/>
      <c r="BA28" s="433">
        <v>2049871</v>
      </c>
      <c r="BB28" s="1544"/>
    </row>
    <row r="29" spans="2:54" ht="34.5" customHeight="1" thickBot="1">
      <c r="B29" s="1518"/>
      <c r="C29" s="1587"/>
      <c r="D29" s="454">
        <v>-3.0767560096747104</v>
      </c>
      <c r="E29" s="449">
        <v>-6.1455595606361157E-3</v>
      </c>
      <c r="F29" s="452">
        <v>8.277890045060829</v>
      </c>
      <c r="G29" s="453">
        <v>5.6917078915321326</v>
      </c>
      <c r="H29" s="454">
        <v>0.15413125379213</v>
      </c>
      <c r="I29" s="520">
        <v>-0.76471497168604685</v>
      </c>
      <c r="J29" s="521">
        <v>9.7246296704169026</v>
      </c>
      <c r="K29" s="456">
        <v>6.9186008459344066</v>
      </c>
      <c r="L29" s="454">
        <v>-24.265235214610811</v>
      </c>
      <c r="M29" s="455">
        <v>-12.830142396059273</v>
      </c>
      <c r="N29" s="521">
        <v>19.807868149107605</v>
      </c>
      <c r="O29" s="456">
        <v>-1.2838941671458173</v>
      </c>
      <c r="P29" s="454">
        <v>-17.746697314219645</v>
      </c>
      <c r="Q29" s="522">
        <v>-6.1848699009538421</v>
      </c>
      <c r="R29" s="461">
        <v>21.860914359304573</v>
      </c>
      <c r="S29" s="457">
        <v>5.9253703887135885</v>
      </c>
      <c r="T29" s="457">
        <v>18.254134750043931</v>
      </c>
      <c r="U29" s="457">
        <v>5.2407273556130747</v>
      </c>
      <c r="V29" s="457">
        <v>66.256958215200711</v>
      </c>
      <c r="W29" s="457">
        <v>29.492525170344749</v>
      </c>
      <c r="X29" s="457">
        <v>22.372842195596917</v>
      </c>
      <c r="Y29" s="457">
        <v>20.388475382832041</v>
      </c>
      <c r="Z29" s="457">
        <v>9.4553277610029056</v>
      </c>
      <c r="AA29" s="457">
        <v>23.608412143196446</v>
      </c>
      <c r="AB29" s="457">
        <v>12.708201415081362</v>
      </c>
      <c r="AC29" s="457">
        <v>7.2601277947056388</v>
      </c>
      <c r="AD29" s="454">
        <v>20.632888018240791</v>
      </c>
      <c r="AE29" s="456">
        <v>17.950064220977097</v>
      </c>
      <c r="AF29" s="459">
        <v>-21.409302648960576</v>
      </c>
      <c r="AG29" s="457">
        <v>-30.406217771626743</v>
      </c>
      <c r="AH29" s="457">
        <v>-21.85471265690478</v>
      </c>
      <c r="AI29" s="457">
        <v>-19.067771251720572</v>
      </c>
      <c r="AJ29" s="457">
        <v>-0.42747539798584455</v>
      </c>
      <c r="AK29" s="457">
        <v>-14.884755062192454</v>
      </c>
      <c r="AL29" s="457">
        <v>4.1731287406979902</v>
      </c>
      <c r="AM29" s="457">
        <v>-23.23723735137429</v>
      </c>
      <c r="AN29" s="457">
        <v>-10.098894562038367</v>
      </c>
      <c r="AO29" s="457">
        <v>5.5644537128606544</v>
      </c>
      <c r="AP29" s="457">
        <v>-15.841862282908721</v>
      </c>
      <c r="AQ29" s="537">
        <v>-5.6288056767512131</v>
      </c>
      <c r="AR29" s="521">
        <v>-18.526871134263217</v>
      </c>
      <c r="AS29" s="460">
        <v>-12.794930292684853</v>
      </c>
      <c r="AT29" s="461">
        <v>47.19118518715112</v>
      </c>
      <c r="AU29" s="462">
        <v>37.010945304191921</v>
      </c>
      <c r="AV29" s="461">
        <v>12.248097211698038</v>
      </c>
      <c r="AW29" s="462">
        <v>16.164891968787856</v>
      </c>
      <c r="AX29" s="462">
        <v>2.7547154868599932</v>
      </c>
      <c r="AY29" s="523">
        <v>12.328902238031915</v>
      </c>
      <c r="AZ29" s="1584"/>
      <c r="BA29" s="464">
        <v>19.606208244595493</v>
      </c>
      <c r="BB29" s="1520"/>
    </row>
    <row r="30" spans="2:54" ht="35.450000000000003" customHeight="1">
      <c r="B30" s="1518"/>
      <c r="C30" s="1585" t="s">
        <v>200</v>
      </c>
      <c r="D30" s="433">
        <v>3069544</v>
      </c>
      <c r="E30" s="434">
        <v>6178300</v>
      </c>
      <c r="F30" s="437">
        <v>3161974</v>
      </c>
      <c r="G30" s="438">
        <v>6201447</v>
      </c>
      <c r="H30" s="433">
        <v>3122126</v>
      </c>
      <c r="I30" s="516">
        <v>6337060</v>
      </c>
      <c r="J30" s="517">
        <v>3128385</v>
      </c>
      <c r="K30" s="440">
        <v>6200159</v>
      </c>
      <c r="L30" s="433">
        <v>2157079</v>
      </c>
      <c r="M30" s="439">
        <v>5268711</v>
      </c>
      <c r="N30" s="517">
        <v>3175877</v>
      </c>
      <c r="O30" s="440">
        <v>6184545</v>
      </c>
      <c r="P30" s="433">
        <v>3359198</v>
      </c>
      <c r="Q30" s="518">
        <v>6957592</v>
      </c>
      <c r="R30" s="445">
        <v>532067</v>
      </c>
      <c r="S30" s="441">
        <v>523780</v>
      </c>
      <c r="T30" s="441">
        <v>635958</v>
      </c>
      <c r="U30" s="441">
        <v>544182</v>
      </c>
      <c r="V30" s="441">
        <v>643534</v>
      </c>
      <c r="W30" s="441">
        <v>645412</v>
      </c>
      <c r="X30" s="441">
        <v>547589</v>
      </c>
      <c r="Y30" s="441">
        <v>608781</v>
      </c>
      <c r="Z30" s="441">
        <v>633903</v>
      </c>
      <c r="AA30" s="441">
        <v>663455</v>
      </c>
      <c r="AB30" s="441">
        <v>658054</v>
      </c>
      <c r="AC30" s="441">
        <v>572177</v>
      </c>
      <c r="AD30" s="433">
        <v>3524933</v>
      </c>
      <c r="AE30" s="440">
        <v>7208892</v>
      </c>
      <c r="AF30" s="443">
        <v>561864</v>
      </c>
      <c r="AG30" s="441">
        <v>528604</v>
      </c>
      <c r="AH30" s="441">
        <v>560129</v>
      </c>
      <c r="AI30" s="441">
        <v>532497</v>
      </c>
      <c r="AJ30" s="441">
        <v>597074</v>
      </c>
      <c r="AK30" s="441">
        <v>580192</v>
      </c>
      <c r="AL30" s="441">
        <v>537317</v>
      </c>
      <c r="AM30" s="441">
        <v>565508</v>
      </c>
      <c r="AN30" s="441">
        <v>586785</v>
      </c>
      <c r="AO30" s="441">
        <v>628920</v>
      </c>
      <c r="AP30" s="441">
        <v>622336</v>
      </c>
      <c r="AQ30" s="536">
        <v>556343</v>
      </c>
      <c r="AR30" s="517">
        <v>3360360</v>
      </c>
      <c r="AS30" s="444">
        <v>6857569</v>
      </c>
      <c r="AT30" s="445">
        <v>552585</v>
      </c>
      <c r="AU30" s="446">
        <v>530706</v>
      </c>
      <c r="AV30" s="445">
        <v>611347</v>
      </c>
      <c r="AW30" s="446">
        <v>572526</v>
      </c>
      <c r="AX30" s="446">
        <v>595592</v>
      </c>
      <c r="AY30" s="519">
        <v>610412</v>
      </c>
      <c r="AZ30" s="1583"/>
      <c r="BA30" s="433">
        <v>3473168</v>
      </c>
      <c r="BB30" s="1544"/>
    </row>
    <row r="31" spans="2:54" ht="34.5" customHeight="1" thickBot="1">
      <c r="B31" s="1543"/>
      <c r="C31" s="1586"/>
      <c r="D31" s="454">
        <v>2.7370952075898884</v>
      </c>
      <c r="E31" s="449">
        <v>2.1485367329167104</v>
      </c>
      <c r="F31" s="452">
        <v>3.0111964513295959</v>
      </c>
      <c r="G31" s="453">
        <v>0.37464998462360199</v>
      </c>
      <c r="H31" s="454">
        <v>-1.2602254161482591</v>
      </c>
      <c r="I31" s="520">
        <v>2.1867960816241805</v>
      </c>
      <c r="J31" s="539">
        <v>0.20047237042963673</v>
      </c>
      <c r="K31" s="502">
        <v>-2.1603235569806856</v>
      </c>
      <c r="L31" s="500">
        <v>-31.048160632402983</v>
      </c>
      <c r="M31" s="501">
        <v>-15.022969572231943</v>
      </c>
      <c r="N31" s="539">
        <v>47.230444503886957</v>
      </c>
      <c r="O31" s="502">
        <v>17.382505891858571</v>
      </c>
      <c r="P31" s="500">
        <v>5.7722953376343042</v>
      </c>
      <c r="Q31" s="540">
        <v>12.499658422729553</v>
      </c>
      <c r="R31" s="507">
        <v>2.3502978749598356</v>
      </c>
      <c r="S31" s="541">
        <v>-1.3762288429999501</v>
      </c>
      <c r="T31" s="541">
        <v>-3.3138478612857369</v>
      </c>
      <c r="U31" s="541">
        <v>10.401674947404288</v>
      </c>
      <c r="V31" s="541">
        <v>24.413778170450428</v>
      </c>
      <c r="W31" s="541">
        <v>0.79192180416372082</v>
      </c>
      <c r="X31" s="541">
        <v>2.8892621737202546</v>
      </c>
      <c r="Y31" s="541">
        <v>-2.4975375375375393</v>
      </c>
      <c r="Z31" s="541">
        <v>-5.2046711040859464</v>
      </c>
      <c r="AA31" s="541">
        <v>6.4520580255213531</v>
      </c>
      <c r="AB31" s="541">
        <v>6.2199767561983492</v>
      </c>
      <c r="AC31" s="541">
        <v>7.8893232039250591</v>
      </c>
      <c r="AD31" s="500">
        <v>4.9337669288919557</v>
      </c>
      <c r="AE31" s="502">
        <v>3.6118818119832241</v>
      </c>
      <c r="AF31" s="542">
        <v>5.6002345569261109</v>
      </c>
      <c r="AG31" s="541">
        <v>0.92099736530603593</v>
      </c>
      <c r="AH31" s="541">
        <v>-11.923586148770823</v>
      </c>
      <c r="AI31" s="541">
        <v>-2.1472595565454213</v>
      </c>
      <c r="AJ31" s="541">
        <v>-7.2195097694915802</v>
      </c>
      <c r="AK31" s="541">
        <v>-10.105173129721791</v>
      </c>
      <c r="AL31" s="541">
        <v>-1.8758594493315286</v>
      </c>
      <c r="AM31" s="541">
        <v>-7.1081390516458356</v>
      </c>
      <c r="AN31" s="541">
        <v>-7.4329984240491029</v>
      </c>
      <c r="AO31" s="541">
        <v>-5.2053266611902842</v>
      </c>
      <c r="AP31" s="541">
        <v>-5.4278220328422861</v>
      </c>
      <c r="AQ31" s="543">
        <v>-2.7673254954323596</v>
      </c>
      <c r="AR31" s="539">
        <v>-4.6688263294649772</v>
      </c>
      <c r="AS31" s="504">
        <v>-4.8734673788981695</v>
      </c>
      <c r="AT31" s="507">
        <v>-1.6514672589808157</v>
      </c>
      <c r="AU31" s="506">
        <v>0.3976511717656166</v>
      </c>
      <c r="AV31" s="507">
        <v>9.1439650509079087</v>
      </c>
      <c r="AW31" s="506">
        <v>7.5172254491574506</v>
      </c>
      <c r="AX31" s="506">
        <v>-0.24821043957700795</v>
      </c>
      <c r="AY31" s="544">
        <v>5.2086205945617934</v>
      </c>
      <c r="AZ31" s="1584"/>
      <c r="BA31" s="545">
        <v>3.3570212715304422</v>
      </c>
      <c r="BB31" s="1520"/>
    </row>
    <row r="32" spans="2:54" ht="27.75" customHeight="1"/>
  </sheetData>
  <sheetProtection formatColumns="0"/>
  <mergeCells count="41">
    <mergeCell ref="BB5:BB6"/>
    <mergeCell ref="BB7:BB8"/>
    <mergeCell ref="BB9:BB10"/>
    <mergeCell ref="BB12:BB13"/>
    <mergeCell ref="BB14:BB15"/>
    <mergeCell ref="BB30:BB31"/>
    <mergeCell ref="B3:C3"/>
    <mergeCell ref="B5:B10"/>
    <mergeCell ref="C5:C6"/>
    <mergeCell ref="C7:C8"/>
    <mergeCell ref="C9:C10"/>
    <mergeCell ref="AZ9:AZ10"/>
    <mergeCell ref="AZ7:AZ8"/>
    <mergeCell ref="AZ5:AZ6"/>
    <mergeCell ref="AZ12:AZ13"/>
    <mergeCell ref="C14:C15"/>
    <mergeCell ref="AZ16:AZ17"/>
    <mergeCell ref="B19:B24"/>
    <mergeCell ref="C19:C20"/>
    <mergeCell ref="AZ14:AZ15"/>
    <mergeCell ref="BB16:BB17"/>
    <mergeCell ref="AZ23:AZ24"/>
    <mergeCell ref="C21:C22"/>
    <mergeCell ref="AZ21:AZ22"/>
    <mergeCell ref="AZ19:AZ20"/>
    <mergeCell ref="BB28:BB29"/>
    <mergeCell ref="BB19:BB20"/>
    <mergeCell ref="BB21:BB22"/>
    <mergeCell ref="BB23:BB24"/>
    <mergeCell ref="BB26:BB27"/>
    <mergeCell ref="B26:B31"/>
    <mergeCell ref="C26:C27"/>
    <mergeCell ref="C23:C24"/>
    <mergeCell ref="B12:B17"/>
    <mergeCell ref="C12:C13"/>
    <mergeCell ref="C16:C17"/>
    <mergeCell ref="AZ30:AZ31"/>
    <mergeCell ref="AZ28:AZ29"/>
    <mergeCell ref="C30:C31"/>
    <mergeCell ref="AZ26:AZ27"/>
    <mergeCell ref="C28:C29"/>
  </mergeCells>
  <phoneticPr fontId="3"/>
  <pageMargins left="0.7" right="0.7" top="0.75" bottom="0.75" header="0.3" footer="0.3"/>
  <pageSetup paperSize="8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G44"/>
  <sheetViews>
    <sheetView view="pageBreakPreview" zoomScaleNormal="80" zoomScaleSheetLayoutView="100" workbookViewId="0">
      <pane xSplit="3" ySplit="3" topLeftCell="D4" activePane="bottomRight" state="frozen"/>
      <selection pane="topRight" activeCell="BS34" sqref="BS34"/>
      <selection pane="bottomLeft" activeCell="BS34" sqref="BS34"/>
      <selection pane="bottomRight" activeCell="D4" sqref="D4"/>
    </sheetView>
  </sheetViews>
  <sheetFormatPr defaultColWidth="8.25" defaultRowHeight="14.25" outlineLevelCol="1"/>
  <cols>
    <col min="1" max="1" width="4.875" style="509" customWidth="1"/>
    <col min="2" max="2" width="10.25" style="17" customWidth="1"/>
    <col min="3" max="3" width="15.625" style="17" customWidth="1"/>
    <col min="4" max="17" width="12.625" style="509" customWidth="1"/>
    <col min="18" max="41" width="8.625" style="509" hidden="1" customWidth="1" outlineLevel="1"/>
    <col min="42" max="42" width="12.625" style="509" customWidth="1" collapsed="1"/>
    <col min="43" max="43" width="12.625" style="509" customWidth="1"/>
    <col min="44" max="67" width="8.625" style="509" hidden="1" customWidth="1" outlineLevel="1"/>
    <col min="68" max="68" width="12.625" style="509" customWidth="1" collapsed="1"/>
    <col min="69" max="69" width="12.625" style="509" customWidth="1"/>
    <col min="70" max="81" width="8.625" style="509" customWidth="1"/>
    <col min="82" max="82" width="74.25" style="509" customWidth="1"/>
    <col min="83" max="84" width="12.625" style="509" customWidth="1"/>
    <col min="85" max="85" width="74.25" style="509" customWidth="1"/>
    <col min="86" max="16384" width="8.25" style="509"/>
  </cols>
  <sheetData>
    <row r="1" spans="1:85" ht="20.25">
      <c r="B1" s="101" t="s">
        <v>183</v>
      </c>
      <c r="C1" s="47"/>
    </row>
    <row r="2" spans="1:85" ht="15" customHeight="1" thickBot="1">
      <c r="H2" s="546"/>
      <c r="I2" s="546"/>
      <c r="N2" s="510"/>
      <c r="O2" s="510"/>
      <c r="BP2" s="510"/>
      <c r="CD2" s="510"/>
      <c r="CF2" s="547"/>
      <c r="CG2" s="547" t="s">
        <v>188</v>
      </c>
    </row>
    <row r="3" spans="1:85" ht="15" thickBot="1">
      <c r="A3" s="548"/>
      <c r="B3" s="1610"/>
      <c r="C3" s="1611"/>
      <c r="D3" s="549" t="s">
        <v>115</v>
      </c>
      <c r="E3" s="550">
        <v>2016</v>
      </c>
      <c r="F3" s="551" t="s">
        <v>116</v>
      </c>
      <c r="G3" s="550">
        <v>2017</v>
      </c>
      <c r="H3" s="552" t="s">
        <v>117</v>
      </c>
      <c r="I3" s="550" t="s">
        <v>118</v>
      </c>
      <c r="J3" s="549" t="s">
        <v>119</v>
      </c>
      <c r="K3" s="553" t="s">
        <v>120</v>
      </c>
      <c r="L3" s="549" t="s">
        <v>121</v>
      </c>
      <c r="M3" s="554" t="s">
        <v>122</v>
      </c>
      <c r="N3" s="555" t="s">
        <v>123</v>
      </c>
      <c r="O3" s="556" t="s">
        <v>124</v>
      </c>
      <c r="P3" s="555" t="s">
        <v>125</v>
      </c>
      <c r="Q3" s="556" t="s">
        <v>126</v>
      </c>
      <c r="R3" s="1636" t="s">
        <v>23</v>
      </c>
      <c r="S3" s="1636"/>
      <c r="T3" s="1637" t="s">
        <v>24</v>
      </c>
      <c r="U3" s="1637"/>
      <c r="V3" s="1637" t="s">
        <v>25</v>
      </c>
      <c r="W3" s="1637"/>
      <c r="X3" s="1637" t="s">
        <v>26</v>
      </c>
      <c r="Y3" s="1637"/>
      <c r="Z3" s="1637" t="s">
        <v>27</v>
      </c>
      <c r="AA3" s="1637"/>
      <c r="AB3" s="1637" t="s">
        <v>28</v>
      </c>
      <c r="AC3" s="1637"/>
      <c r="AD3" s="1637" t="s">
        <v>29</v>
      </c>
      <c r="AE3" s="1637"/>
      <c r="AF3" s="1637" t="s">
        <v>30</v>
      </c>
      <c r="AG3" s="1637"/>
      <c r="AH3" s="1637" t="s">
        <v>31</v>
      </c>
      <c r="AI3" s="1637"/>
      <c r="AJ3" s="1637" t="s">
        <v>32</v>
      </c>
      <c r="AK3" s="1637"/>
      <c r="AL3" s="1641" t="s">
        <v>33</v>
      </c>
      <c r="AM3" s="1641"/>
      <c r="AN3" s="1637" t="s">
        <v>34</v>
      </c>
      <c r="AO3" s="1637"/>
      <c r="AP3" s="555" t="s">
        <v>35</v>
      </c>
      <c r="AQ3" s="556" t="s">
        <v>127</v>
      </c>
      <c r="AR3" s="1620" t="s">
        <v>36</v>
      </c>
      <c r="AS3" s="1621"/>
      <c r="AT3" s="1618" t="s">
        <v>37</v>
      </c>
      <c r="AU3" s="1619"/>
      <c r="AV3" s="1618" t="s">
        <v>38</v>
      </c>
      <c r="AW3" s="1619"/>
      <c r="AX3" s="1618" t="s">
        <v>39</v>
      </c>
      <c r="AY3" s="1619"/>
      <c r="AZ3" s="1618" t="s">
        <v>40</v>
      </c>
      <c r="BA3" s="1619"/>
      <c r="BB3" s="1618" t="s">
        <v>41</v>
      </c>
      <c r="BC3" s="1619"/>
      <c r="BD3" s="1618" t="s">
        <v>42</v>
      </c>
      <c r="BE3" s="1619"/>
      <c r="BF3" s="1618" t="s">
        <v>43</v>
      </c>
      <c r="BG3" s="1619"/>
      <c r="BH3" s="1618" t="s">
        <v>44</v>
      </c>
      <c r="BI3" s="1619"/>
      <c r="BJ3" s="1618" t="s">
        <v>45</v>
      </c>
      <c r="BK3" s="1619"/>
      <c r="BL3" s="1618" t="s">
        <v>46</v>
      </c>
      <c r="BM3" s="1619"/>
      <c r="BN3" s="1618" t="s">
        <v>47</v>
      </c>
      <c r="BO3" s="1619"/>
      <c r="BP3" s="555" t="s">
        <v>48</v>
      </c>
      <c r="BQ3" s="554" t="s">
        <v>128</v>
      </c>
      <c r="BR3" s="1634" t="s">
        <v>49</v>
      </c>
      <c r="BS3" s="1635"/>
      <c r="BT3" s="1608" t="s">
        <v>50</v>
      </c>
      <c r="BU3" s="1609"/>
      <c r="BV3" s="1633" t="s">
        <v>51</v>
      </c>
      <c r="BW3" s="1609"/>
      <c r="BX3" s="1633" t="s">
        <v>52</v>
      </c>
      <c r="BY3" s="1609"/>
      <c r="BZ3" s="1608" t="s">
        <v>53</v>
      </c>
      <c r="CA3" s="1609"/>
      <c r="CB3" s="1616" t="s">
        <v>54</v>
      </c>
      <c r="CC3" s="1617"/>
      <c r="CD3" s="557" t="s">
        <v>70</v>
      </c>
      <c r="CE3" s="1606" t="s">
        <v>71</v>
      </c>
      <c r="CF3" s="1607"/>
      <c r="CG3" s="558" t="s">
        <v>72</v>
      </c>
    </row>
    <row r="4" spans="1:85" ht="35.1" customHeight="1" thickTop="1" thickBot="1">
      <c r="B4" s="1612" t="s">
        <v>112</v>
      </c>
      <c r="C4" s="1613"/>
      <c r="D4" s="559">
        <v>4453730</v>
      </c>
      <c r="E4" s="560">
        <v>8973988</v>
      </c>
      <c r="F4" s="561">
        <v>4546861</v>
      </c>
      <c r="G4" s="560">
        <v>9007511</v>
      </c>
      <c r="H4" s="561">
        <v>4439448</v>
      </c>
      <c r="I4" s="560">
        <v>8885573</v>
      </c>
      <c r="J4" s="559">
        <v>4640967</v>
      </c>
      <c r="K4" s="562">
        <v>9053517</v>
      </c>
      <c r="L4" s="559">
        <v>3313446</v>
      </c>
      <c r="M4" s="563">
        <v>7909488</v>
      </c>
      <c r="N4" s="564">
        <v>4516730</v>
      </c>
      <c r="O4" s="565">
        <v>8583258</v>
      </c>
      <c r="P4" s="566">
        <v>4364737</v>
      </c>
      <c r="Q4" s="567">
        <v>9026713</v>
      </c>
      <c r="R4" s="568">
        <v>689090</v>
      </c>
      <c r="S4" s="569">
        <v>8.7723119858061978</v>
      </c>
      <c r="T4" s="570">
        <v>757189</v>
      </c>
      <c r="U4" s="571">
        <v>2.1982664373965832</v>
      </c>
      <c r="V4" s="570">
        <v>899683</v>
      </c>
      <c r="W4" s="571">
        <v>3.8102556824409959</v>
      </c>
      <c r="X4" s="570">
        <v>787798</v>
      </c>
      <c r="Y4" s="571">
        <v>13.79348697467158</v>
      </c>
      <c r="Z4" s="570">
        <v>847005</v>
      </c>
      <c r="AA4" s="571">
        <v>33.405732160041822</v>
      </c>
      <c r="AB4" s="570">
        <v>914079</v>
      </c>
      <c r="AC4" s="571">
        <v>14.770027773452995</v>
      </c>
      <c r="AD4" s="570">
        <v>809395</v>
      </c>
      <c r="AE4" s="571">
        <v>14.562913035539623</v>
      </c>
      <c r="AF4" s="570">
        <v>798769</v>
      </c>
      <c r="AG4" s="571">
        <v>4.0867492738533713</v>
      </c>
      <c r="AH4" s="570">
        <v>900919</v>
      </c>
      <c r="AI4" s="571">
        <v>1.4744973125425247</v>
      </c>
      <c r="AJ4" s="570">
        <v>900283</v>
      </c>
      <c r="AK4" s="571">
        <v>16.688917000637701</v>
      </c>
      <c r="AL4" s="570">
        <v>926571</v>
      </c>
      <c r="AM4" s="571">
        <v>11.196036852091211</v>
      </c>
      <c r="AN4" s="570">
        <v>802390</v>
      </c>
      <c r="AO4" s="569">
        <v>15.379914384275708</v>
      </c>
      <c r="AP4" s="559">
        <v>4894844</v>
      </c>
      <c r="AQ4" s="565">
        <v>10033171</v>
      </c>
      <c r="AR4" s="568">
        <v>740292</v>
      </c>
      <c r="AS4" s="569">
        <v>7.4303791957509162</v>
      </c>
      <c r="AT4" s="572">
        <v>737121</v>
      </c>
      <c r="AU4" s="571">
        <v>-2.650329045984563</v>
      </c>
      <c r="AV4" s="572">
        <v>806988</v>
      </c>
      <c r="AW4" s="571">
        <v>-10.303073415858705</v>
      </c>
      <c r="AX4" s="572">
        <v>756176</v>
      </c>
      <c r="AY4" s="571">
        <v>-4.0139731250904447</v>
      </c>
      <c r="AZ4" s="572">
        <v>812114</v>
      </c>
      <c r="BA4" s="571">
        <v>-4.1193381384997707</v>
      </c>
      <c r="BB4" s="572">
        <v>795807</v>
      </c>
      <c r="BC4" s="571">
        <v>-12.938925410166959</v>
      </c>
      <c r="BD4" s="572">
        <v>804494</v>
      </c>
      <c r="BE4" s="571">
        <v>-0.6055139950209707</v>
      </c>
      <c r="BF4" s="572">
        <v>709416</v>
      </c>
      <c r="BG4" s="571">
        <v>-11.186337977562971</v>
      </c>
      <c r="BH4" s="572">
        <v>826473</v>
      </c>
      <c r="BI4" s="571">
        <v>-8.2633399894996131</v>
      </c>
      <c r="BJ4" s="572">
        <v>893103</v>
      </c>
      <c r="BK4" s="571">
        <v>-0.79752699984338449</v>
      </c>
      <c r="BL4" s="572">
        <v>869180</v>
      </c>
      <c r="BM4" s="571">
        <v>-6.1939128248132107</v>
      </c>
      <c r="BN4" s="572">
        <v>770712</v>
      </c>
      <c r="BO4" s="571">
        <v>-3.9479554829945585</v>
      </c>
      <c r="BP4" s="564">
        <v>4648498</v>
      </c>
      <c r="BQ4" s="573">
        <v>9521876</v>
      </c>
      <c r="BR4" s="574">
        <v>781729</v>
      </c>
      <c r="BS4" s="571">
        <v>5.5973858963760108</v>
      </c>
      <c r="BT4" s="570">
        <v>779790</v>
      </c>
      <c r="BU4" s="571">
        <v>5.7886018713345635</v>
      </c>
      <c r="BV4" s="570">
        <v>880476</v>
      </c>
      <c r="BW4" s="575">
        <v>9.106455114574203</v>
      </c>
      <c r="BX4" s="576">
        <v>814787</v>
      </c>
      <c r="BY4" s="571">
        <v>7.7509733183809004</v>
      </c>
      <c r="BZ4" s="570">
        <v>806677</v>
      </c>
      <c r="CA4" s="577">
        <v>-0.66948728873039443</v>
      </c>
      <c r="CB4" s="578">
        <v>854565</v>
      </c>
      <c r="CC4" s="579">
        <v>7.3834484994477236</v>
      </c>
      <c r="CD4" s="1643" t="s">
        <v>209</v>
      </c>
      <c r="CE4" s="580">
        <v>4918024</v>
      </c>
      <c r="CF4" s="581">
        <v>5.7981309231497988</v>
      </c>
      <c r="CG4" s="1646" t="s">
        <v>209</v>
      </c>
    </row>
    <row r="5" spans="1:85" ht="35.1" customHeight="1" thickTop="1" thickBot="1">
      <c r="A5" s="582"/>
      <c r="B5" s="1614" t="s">
        <v>114</v>
      </c>
      <c r="C5" s="1615"/>
      <c r="D5" s="583">
        <v>2907974</v>
      </c>
      <c r="E5" s="584">
        <v>5807650</v>
      </c>
      <c r="F5" s="585">
        <v>2962626</v>
      </c>
      <c r="G5" s="584">
        <v>5817955</v>
      </c>
      <c r="H5" s="585">
        <v>2856701</v>
      </c>
      <c r="I5" s="584">
        <v>5746822</v>
      </c>
      <c r="J5" s="586">
        <v>2861354</v>
      </c>
      <c r="K5" s="474">
        <v>5637653</v>
      </c>
      <c r="L5" s="586">
        <v>2014265</v>
      </c>
      <c r="M5" s="587">
        <v>4986883</v>
      </c>
      <c r="N5" s="588">
        <v>2958294</v>
      </c>
      <c r="O5" s="589">
        <v>5705296</v>
      </c>
      <c r="P5" s="588">
        <v>3093078</v>
      </c>
      <c r="Q5" s="589">
        <v>6370704</v>
      </c>
      <c r="R5" s="590">
        <v>477518</v>
      </c>
      <c r="S5" s="591">
        <v>1.4105624410672988</v>
      </c>
      <c r="T5" s="592">
        <v>474318</v>
      </c>
      <c r="U5" s="593">
        <v>-2.7327312547678133</v>
      </c>
      <c r="V5" s="592">
        <v>584327</v>
      </c>
      <c r="W5" s="593">
        <v>-3.4013774132008052</v>
      </c>
      <c r="X5" s="592">
        <v>514736</v>
      </c>
      <c r="Y5" s="593">
        <v>14.671181607556576</v>
      </c>
      <c r="Z5" s="592">
        <v>598718</v>
      </c>
      <c r="AA5" s="593">
        <v>22.011799349914924</v>
      </c>
      <c r="AB5" s="592">
        <v>601214</v>
      </c>
      <c r="AC5" s="593">
        <v>1.8884168176372071</v>
      </c>
      <c r="AD5" s="592">
        <v>500709</v>
      </c>
      <c r="AE5" s="593">
        <v>3.3049990715715154</v>
      </c>
      <c r="AF5" s="592">
        <v>560050</v>
      </c>
      <c r="AG5" s="593">
        <v>-1.9810315225362274</v>
      </c>
      <c r="AH5" s="592">
        <v>589999</v>
      </c>
      <c r="AI5" s="593">
        <v>-3.6300498347824259</v>
      </c>
      <c r="AJ5" s="592">
        <v>617588</v>
      </c>
      <c r="AK5" s="593">
        <v>8.6585440950076986</v>
      </c>
      <c r="AL5" s="592">
        <v>611654</v>
      </c>
      <c r="AM5" s="593">
        <v>7.8558921395231636</v>
      </c>
      <c r="AN5" s="592">
        <v>531588</v>
      </c>
      <c r="AO5" s="591">
        <v>12.181080727463041</v>
      </c>
      <c r="AP5" s="586">
        <v>3250831</v>
      </c>
      <c r="AQ5" s="589">
        <v>6662419</v>
      </c>
      <c r="AR5" s="590">
        <v>522817</v>
      </c>
      <c r="AS5" s="591">
        <v>9.4863439702796484</v>
      </c>
      <c r="AT5" s="594">
        <v>490674</v>
      </c>
      <c r="AU5" s="593">
        <v>3.4483194818665908</v>
      </c>
      <c r="AV5" s="594">
        <v>523307</v>
      </c>
      <c r="AW5" s="593">
        <v>-10.442782893824869</v>
      </c>
      <c r="AX5" s="594">
        <v>504687</v>
      </c>
      <c r="AY5" s="593">
        <v>-1.9522629075875813</v>
      </c>
      <c r="AZ5" s="594">
        <v>556800</v>
      </c>
      <c r="BA5" s="593">
        <v>-7.0012927622018992</v>
      </c>
      <c r="BB5" s="594">
        <v>541797</v>
      </c>
      <c r="BC5" s="593">
        <v>-9.8828370596825863</v>
      </c>
      <c r="BD5" s="594">
        <v>495376</v>
      </c>
      <c r="BE5" s="593">
        <v>-1.0650897028014299</v>
      </c>
      <c r="BF5" s="594">
        <v>523736</v>
      </c>
      <c r="BG5" s="593">
        <v>-6.4840639228640242</v>
      </c>
      <c r="BH5" s="594">
        <v>548558</v>
      </c>
      <c r="BI5" s="593">
        <v>-7.0239102100173056</v>
      </c>
      <c r="BJ5" s="594">
        <v>587044</v>
      </c>
      <c r="BK5" s="593">
        <v>-4.9456919499731242</v>
      </c>
      <c r="BL5" s="594">
        <v>583419</v>
      </c>
      <c r="BM5" s="593">
        <v>-4.616171888028191</v>
      </c>
      <c r="BN5" s="594">
        <v>515310</v>
      </c>
      <c r="BO5" s="593">
        <v>-3.0621458723673101</v>
      </c>
      <c r="BP5" s="588">
        <v>3140082</v>
      </c>
      <c r="BQ5" s="587">
        <v>6393525</v>
      </c>
      <c r="BR5" s="595">
        <v>515730</v>
      </c>
      <c r="BS5" s="593">
        <v>-1.3555412314442634</v>
      </c>
      <c r="BT5" s="592">
        <v>493418</v>
      </c>
      <c r="BU5" s="593">
        <v>0.55923077236616336</v>
      </c>
      <c r="BV5" s="592">
        <v>577175</v>
      </c>
      <c r="BW5" s="596">
        <v>10.293766374231566</v>
      </c>
      <c r="BX5" s="597">
        <v>545830</v>
      </c>
      <c r="BY5" s="593">
        <v>8.1521814510775954</v>
      </c>
      <c r="BZ5" s="592">
        <v>565107</v>
      </c>
      <c r="CA5" s="598">
        <v>1.4919181034482847</v>
      </c>
      <c r="CB5" s="599">
        <v>581127</v>
      </c>
      <c r="CC5" s="600">
        <v>7.2591764073998206</v>
      </c>
      <c r="CD5" s="1645"/>
      <c r="CE5" s="601">
        <v>3278387</v>
      </c>
      <c r="CF5" s="602">
        <v>4.4045028123469478</v>
      </c>
      <c r="CG5" s="1647"/>
    </row>
    <row r="6" spans="1:85" ht="20.100000000000001" customHeight="1" thickBot="1">
      <c r="A6" s="603"/>
      <c r="B6" s="48" t="s">
        <v>129</v>
      </c>
      <c r="C6" s="49"/>
      <c r="D6" s="583">
        <v>1099877</v>
      </c>
      <c r="E6" s="584">
        <v>2124725</v>
      </c>
      <c r="F6" s="585">
        <v>1066868</v>
      </c>
      <c r="G6" s="584">
        <v>1983795</v>
      </c>
      <c r="H6" s="585">
        <v>1029884</v>
      </c>
      <c r="I6" s="584">
        <v>1928982</v>
      </c>
      <c r="J6" s="583">
        <v>952512</v>
      </c>
      <c r="K6" s="493">
        <v>1855805</v>
      </c>
      <c r="L6" s="583">
        <v>609766</v>
      </c>
      <c r="M6" s="604">
        <v>1600387</v>
      </c>
      <c r="N6" s="605">
        <v>985021</v>
      </c>
      <c r="O6" s="606">
        <v>1794120</v>
      </c>
      <c r="P6" s="605">
        <v>917742</v>
      </c>
      <c r="Q6" s="606">
        <v>1830840</v>
      </c>
      <c r="R6" s="607">
        <v>141692</v>
      </c>
      <c r="S6" s="569">
        <v>6.4888995776277909</v>
      </c>
      <c r="T6" s="608">
        <v>149210</v>
      </c>
      <c r="U6" s="571">
        <v>10.24174719981086</v>
      </c>
      <c r="V6" s="608">
        <v>168138</v>
      </c>
      <c r="W6" s="571">
        <v>-6.064482968607706</v>
      </c>
      <c r="X6" s="608">
        <v>162346</v>
      </c>
      <c r="Y6" s="571">
        <v>6.0080316040354091</v>
      </c>
      <c r="Z6" s="608">
        <v>191052</v>
      </c>
      <c r="AA6" s="571">
        <v>25.099528548978526</v>
      </c>
      <c r="AB6" s="608">
        <v>185499</v>
      </c>
      <c r="AC6" s="571">
        <v>12.780432641447476</v>
      </c>
      <c r="AD6" s="608">
        <v>121997</v>
      </c>
      <c r="AE6" s="571">
        <v>2.5426150690918803</v>
      </c>
      <c r="AF6" s="608">
        <v>200719</v>
      </c>
      <c r="AG6" s="571">
        <v>5.7428694855071711</v>
      </c>
      <c r="AH6" s="608">
        <v>182766</v>
      </c>
      <c r="AI6" s="571">
        <v>4.98845371721373</v>
      </c>
      <c r="AJ6" s="608">
        <v>200467</v>
      </c>
      <c r="AK6" s="571">
        <v>22.487672839921061</v>
      </c>
      <c r="AL6" s="608">
        <v>174327</v>
      </c>
      <c r="AM6" s="571">
        <v>15.062769791295395</v>
      </c>
      <c r="AN6" s="608">
        <v>127103</v>
      </c>
      <c r="AO6" s="569">
        <v>10.469593332000656</v>
      </c>
      <c r="AP6" s="583">
        <v>997937</v>
      </c>
      <c r="AQ6" s="606">
        <v>2005316</v>
      </c>
      <c r="AR6" s="607">
        <v>172935</v>
      </c>
      <c r="AS6" s="569">
        <v>22.049939304971346</v>
      </c>
      <c r="AT6" s="609">
        <v>177047</v>
      </c>
      <c r="AU6" s="571">
        <v>18.656256283090954</v>
      </c>
      <c r="AV6" s="609">
        <v>177539</v>
      </c>
      <c r="AW6" s="571">
        <v>5.5912405286133975</v>
      </c>
      <c r="AX6" s="609">
        <v>187866</v>
      </c>
      <c r="AY6" s="571">
        <v>15.71951264583052</v>
      </c>
      <c r="AZ6" s="609">
        <v>192571</v>
      </c>
      <c r="BA6" s="571">
        <v>0.79507149885895956</v>
      </c>
      <c r="BB6" s="609">
        <v>174010</v>
      </c>
      <c r="BC6" s="571">
        <v>-6.193564385791845</v>
      </c>
      <c r="BD6" s="609">
        <v>129530</v>
      </c>
      <c r="BE6" s="571">
        <v>6.1747420018525077</v>
      </c>
      <c r="BF6" s="609">
        <v>177924</v>
      </c>
      <c r="BG6" s="571">
        <v>-11.356672761422686</v>
      </c>
      <c r="BH6" s="609">
        <v>164730</v>
      </c>
      <c r="BI6" s="571">
        <v>-9.8683562588227574</v>
      </c>
      <c r="BJ6" s="609">
        <v>186035</v>
      </c>
      <c r="BK6" s="571">
        <v>-7.1991898916031118</v>
      </c>
      <c r="BL6" s="609">
        <v>172867</v>
      </c>
      <c r="BM6" s="571">
        <v>-0.83750652509364443</v>
      </c>
      <c r="BN6" s="609">
        <v>135748</v>
      </c>
      <c r="BO6" s="571">
        <v>6.80157037992808</v>
      </c>
      <c r="BP6" s="605">
        <v>1081968</v>
      </c>
      <c r="BQ6" s="604">
        <v>2048802</v>
      </c>
      <c r="BR6" s="610">
        <v>178541</v>
      </c>
      <c r="BS6" s="571">
        <v>3.2416804001503436</v>
      </c>
      <c r="BT6" s="608">
        <v>175122</v>
      </c>
      <c r="BU6" s="571">
        <v>-1.0872819081938729</v>
      </c>
      <c r="BV6" s="608">
        <v>199577</v>
      </c>
      <c r="BW6" s="575">
        <v>12.413047274120046</v>
      </c>
      <c r="BX6" s="611">
        <v>204944</v>
      </c>
      <c r="BY6" s="571">
        <v>9.0905219677855484</v>
      </c>
      <c r="BZ6" s="608">
        <v>194219</v>
      </c>
      <c r="CA6" s="577">
        <v>0.85578825472163089</v>
      </c>
      <c r="CB6" s="612">
        <v>191562</v>
      </c>
      <c r="CC6" s="579">
        <v>10.086776622033213</v>
      </c>
      <c r="CD6" s="1642" t="s">
        <v>215</v>
      </c>
      <c r="CE6" s="613">
        <v>1143965</v>
      </c>
      <c r="CF6" s="614">
        <v>5.7300215902873219</v>
      </c>
      <c r="CG6" s="1648" t="s">
        <v>210</v>
      </c>
    </row>
    <row r="7" spans="1:85" ht="20.100000000000001" customHeight="1">
      <c r="B7" s="50"/>
      <c r="C7" s="51" t="s">
        <v>130</v>
      </c>
      <c r="D7" s="615">
        <v>718174</v>
      </c>
      <c r="E7" s="616">
        <v>1382246</v>
      </c>
      <c r="F7" s="617">
        <v>677173</v>
      </c>
      <c r="G7" s="616">
        <v>1263546</v>
      </c>
      <c r="H7" s="617">
        <v>663594</v>
      </c>
      <c r="I7" s="616">
        <v>1241616</v>
      </c>
      <c r="J7" s="618">
        <v>629498</v>
      </c>
      <c r="K7" s="619">
        <v>1194824</v>
      </c>
      <c r="L7" s="618">
        <v>382239</v>
      </c>
      <c r="M7" s="620">
        <v>1003753</v>
      </c>
      <c r="N7" s="621">
        <v>619822</v>
      </c>
      <c r="O7" s="622">
        <v>1144722</v>
      </c>
      <c r="P7" s="621">
        <v>563666</v>
      </c>
      <c r="Q7" s="622">
        <v>1129988</v>
      </c>
      <c r="R7" s="623">
        <v>79328</v>
      </c>
      <c r="S7" s="624">
        <v>-0.14224392945708075</v>
      </c>
      <c r="T7" s="625">
        <v>90795</v>
      </c>
      <c r="U7" s="626">
        <v>8.4106458430347004</v>
      </c>
      <c r="V7" s="625">
        <v>101546</v>
      </c>
      <c r="W7" s="626">
        <v>-10.479313779940583</v>
      </c>
      <c r="X7" s="625">
        <v>102212</v>
      </c>
      <c r="Y7" s="626">
        <v>8.2708359815262043</v>
      </c>
      <c r="Z7" s="625">
        <v>115228</v>
      </c>
      <c r="AA7" s="626">
        <v>25.117268936761647</v>
      </c>
      <c r="AB7" s="625">
        <v>110482</v>
      </c>
      <c r="AC7" s="626">
        <v>9.8875085785898165</v>
      </c>
      <c r="AD7" s="625">
        <v>67577</v>
      </c>
      <c r="AE7" s="626">
        <v>-4.5306849005424965</v>
      </c>
      <c r="AF7" s="625">
        <v>123914</v>
      </c>
      <c r="AG7" s="626">
        <v>3.0315628429840018</v>
      </c>
      <c r="AH7" s="625">
        <v>111453</v>
      </c>
      <c r="AI7" s="626">
        <v>4.8081624976490644</v>
      </c>
      <c r="AJ7" s="625">
        <v>124581</v>
      </c>
      <c r="AK7" s="626">
        <v>18.09744999526022</v>
      </c>
      <c r="AL7" s="625">
        <v>112293</v>
      </c>
      <c r="AM7" s="626">
        <v>23.162051000822601</v>
      </c>
      <c r="AN7" s="625">
        <v>90107</v>
      </c>
      <c r="AO7" s="624">
        <v>24.689683802670743</v>
      </c>
      <c r="AP7" s="618">
        <v>599591</v>
      </c>
      <c r="AQ7" s="622">
        <v>1229516</v>
      </c>
      <c r="AR7" s="623">
        <v>113161</v>
      </c>
      <c r="AS7" s="624">
        <v>42.649505849132709</v>
      </c>
      <c r="AT7" s="627">
        <v>120589</v>
      </c>
      <c r="AU7" s="626">
        <v>32.814582300787492</v>
      </c>
      <c r="AV7" s="627">
        <v>118846</v>
      </c>
      <c r="AW7" s="626">
        <v>17.036613948358379</v>
      </c>
      <c r="AX7" s="627">
        <v>120170</v>
      </c>
      <c r="AY7" s="626">
        <v>17.569365632215408</v>
      </c>
      <c r="AZ7" s="627">
        <v>122756</v>
      </c>
      <c r="BA7" s="626">
        <v>6.53313430763356</v>
      </c>
      <c r="BB7" s="627">
        <v>109285</v>
      </c>
      <c r="BC7" s="626">
        <v>-1.0834344056045353</v>
      </c>
      <c r="BD7" s="627">
        <v>74055</v>
      </c>
      <c r="BE7" s="626">
        <v>9.5861017801914841</v>
      </c>
      <c r="BF7" s="627">
        <v>105949</v>
      </c>
      <c r="BG7" s="626">
        <v>-14.497958261374819</v>
      </c>
      <c r="BH7" s="627">
        <v>96262</v>
      </c>
      <c r="BI7" s="626">
        <v>-13.629960611199337</v>
      </c>
      <c r="BJ7" s="627">
        <v>108624</v>
      </c>
      <c r="BK7" s="626">
        <v>-12.808534206660724</v>
      </c>
      <c r="BL7" s="627">
        <v>99021</v>
      </c>
      <c r="BM7" s="626">
        <v>-11.819080441345406</v>
      </c>
      <c r="BN7" s="627">
        <v>81488</v>
      </c>
      <c r="BO7" s="626">
        <v>-9.5652945942046586</v>
      </c>
      <c r="BP7" s="621">
        <v>704807</v>
      </c>
      <c r="BQ7" s="620">
        <v>1270206</v>
      </c>
      <c r="BR7" s="628">
        <v>102336</v>
      </c>
      <c r="BS7" s="626">
        <v>-9.5660165604757879</v>
      </c>
      <c r="BT7" s="625">
        <v>107379</v>
      </c>
      <c r="BU7" s="626">
        <v>-10.954564678370332</v>
      </c>
      <c r="BV7" s="625">
        <v>123579</v>
      </c>
      <c r="BW7" s="629">
        <v>3.9824647022196729</v>
      </c>
      <c r="BX7" s="630">
        <v>129414</v>
      </c>
      <c r="BY7" s="626">
        <v>7.6924357160688999</v>
      </c>
      <c r="BZ7" s="625">
        <v>120539</v>
      </c>
      <c r="CA7" s="631">
        <v>-1.8060217015868858</v>
      </c>
      <c r="CB7" s="632">
        <v>121786</v>
      </c>
      <c r="CC7" s="633">
        <v>11.438898293452908</v>
      </c>
      <c r="CD7" s="1643"/>
      <c r="CE7" s="634">
        <v>705033</v>
      </c>
      <c r="CF7" s="635">
        <v>3.2065515807872202E-2</v>
      </c>
      <c r="CG7" s="1646"/>
    </row>
    <row r="8" spans="1:85" ht="20.100000000000001" customHeight="1">
      <c r="B8" s="52"/>
      <c r="C8" s="53" t="s">
        <v>131</v>
      </c>
      <c r="D8" s="636">
        <v>312895</v>
      </c>
      <c r="E8" s="637">
        <v>601716</v>
      </c>
      <c r="F8" s="638">
        <v>310703</v>
      </c>
      <c r="G8" s="637">
        <v>571535</v>
      </c>
      <c r="H8" s="638">
        <v>273240</v>
      </c>
      <c r="I8" s="637">
        <v>497354</v>
      </c>
      <c r="J8" s="639">
        <v>225141</v>
      </c>
      <c r="K8" s="640">
        <v>467998</v>
      </c>
      <c r="L8" s="639">
        <v>165963</v>
      </c>
      <c r="M8" s="641">
        <v>427320</v>
      </c>
      <c r="N8" s="642">
        <v>251673</v>
      </c>
      <c r="O8" s="643">
        <v>427056</v>
      </c>
      <c r="P8" s="642">
        <v>216042</v>
      </c>
      <c r="Q8" s="643">
        <v>433077</v>
      </c>
      <c r="R8" s="644">
        <v>38662</v>
      </c>
      <c r="S8" s="645">
        <v>19.441440884797174</v>
      </c>
      <c r="T8" s="646">
        <v>37849</v>
      </c>
      <c r="U8" s="647">
        <v>38.064492595024433</v>
      </c>
      <c r="V8" s="646">
        <v>46180</v>
      </c>
      <c r="W8" s="647">
        <v>10.820474670634255</v>
      </c>
      <c r="X8" s="646">
        <v>36245</v>
      </c>
      <c r="Y8" s="647">
        <v>-7.4249080506742899</v>
      </c>
      <c r="Z8" s="646">
        <v>48231</v>
      </c>
      <c r="AA8" s="647">
        <v>45.444950393534583</v>
      </c>
      <c r="AB8" s="646">
        <v>49671</v>
      </c>
      <c r="AC8" s="647">
        <v>17.494973388527498</v>
      </c>
      <c r="AD8" s="646">
        <v>34557</v>
      </c>
      <c r="AE8" s="647">
        <v>15.305305305305296</v>
      </c>
      <c r="AF8" s="646">
        <v>51077</v>
      </c>
      <c r="AG8" s="647">
        <v>12.635896531192799</v>
      </c>
      <c r="AH8" s="646">
        <v>46495</v>
      </c>
      <c r="AI8" s="647">
        <v>8.0123588719044818</v>
      </c>
      <c r="AJ8" s="646">
        <v>49313</v>
      </c>
      <c r="AK8" s="647">
        <v>54.741433412827917</v>
      </c>
      <c r="AL8" s="646">
        <v>52087</v>
      </c>
      <c r="AM8" s="647">
        <v>32.506550662698118</v>
      </c>
      <c r="AN8" s="646">
        <v>35420</v>
      </c>
      <c r="AO8" s="645">
        <v>28.823422440443721</v>
      </c>
      <c r="AP8" s="639">
        <v>256838</v>
      </c>
      <c r="AQ8" s="643">
        <v>525787</v>
      </c>
      <c r="AR8" s="644">
        <v>52047</v>
      </c>
      <c r="AS8" s="645">
        <v>34.620557653509906</v>
      </c>
      <c r="AT8" s="648">
        <v>44005</v>
      </c>
      <c r="AU8" s="647">
        <v>16.26463050542948</v>
      </c>
      <c r="AV8" s="648">
        <v>42543</v>
      </c>
      <c r="AW8" s="647">
        <v>-7.8757037678648771</v>
      </c>
      <c r="AX8" s="648">
        <v>46235</v>
      </c>
      <c r="AY8" s="647">
        <v>27.562422403090082</v>
      </c>
      <c r="AZ8" s="648">
        <v>46083</v>
      </c>
      <c r="BA8" s="647">
        <v>-4.453567207812398</v>
      </c>
      <c r="BB8" s="648">
        <v>42983</v>
      </c>
      <c r="BC8" s="647">
        <v>-13.464597048579648</v>
      </c>
      <c r="BD8" s="648">
        <v>35284</v>
      </c>
      <c r="BE8" s="647">
        <v>2.1037705819370984</v>
      </c>
      <c r="BF8" s="648">
        <v>45475</v>
      </c>
      <c r="BG8" s="647">
        <v>-10.967754566634696</v>
      </c>
      <c r="BH8" s="648">
        <v>43865</v>
      </c>
      <c r="BI8" s="647">
        <v>-5.6565222066888907</v>
      </c>
      <c r="BJ8" s="648">
        <v>50299</v>
      </c>
      <c r="BK8" s="647">
        <v>1.9994727556628078</v>
      </c>
      <c r="BL8" s="648">
        <v>49008</v>
      </c>
      <c r="BM8" s="647">
        <v>-5.9112638470251682</v>
      </c>
      <c r="BN8" s="648">
        <v>35760</v>
      </c>
      <c r="BO8" s="647">
        <v>0.95990965556183028</v>
      </c>
      <c r="BP8" s="642">
        <v>273896</v>
      </c>
      <c r="BQ8" s="641">
        <v>533587</v>
      </c>
      <c r="BR8" s="649">
        <v>49696</v>
      </c>
      <c r="BS8" s="647">
        <v>-4.51707110880551</v>
      </c>
      <c r="BT8" s="646">
        <v>43067</v>
      </c>
      <c r="BU8" s="647">
        <v>-2.1315759572775903</v>
      </c>
      <c r="BV8" s="646">
        <v>48718</v>
      </c>
      <c r="BW8" s="650">
        <v>14.514726276943321</v>
      </c>
      <c r="BX8" s="651">
        <v>48274</v>
      </c>
      <c r="BY8" s="647">
        <v>4.4100789445225388</v>
      </c>
      <c r="BZ8" s="646">
        <v>46226</v>
      </c>
      <c r="CA8" s="652">
        <v>0.31030965865936366</v>
      </c>
      <c r="CB8" s="653">
        <v>42668</v>
      </c>
      <c r="CC8" s="654">
        <v>-0.73284787008816465</v>
      </c>
      <c r="CD8" s="1643"/>
      <c r="CE8" s="655">
        <v>278649</v>
      </c>
      <c r="CF8" s="656">
        <v>1.735330198323453</v>
      </c>
      <c r="CG8" s="1646"/>
    </row>
    <row r="9" spans="1:85" ht="20.100000000000001" customHeight="1" thickBot="1">
      <c r="B9" s="54"/>
      <c r="C9" s="55" t="s">
        <v>132</v>
      </c>
      <c r="D9" s="618">
        <v>68808</v>
      </c>
      <c r="E9" s="657">
        <v>140763</v>
      </c>
      <c r="F9" s="658">
        <v>78992</v>
      </c>
      <c r="G9" s="657">
        <v>148714</v>
      </c>
      <c r="H9" s="658">
        <v>93050</v>
      </c>
      <c r="I9" s="657">
        <v>190012</v>
      </c>
      <c r="J9" s="659">
        <v>97873</v>
      </c>
      <c r="K9" s="660">
        <v>192983</v>
      </c>
      <c r="L9" s="659">
        <v>61564</v>
      </c>
      <c r="M9" s="661">
        <v>169314</v>
      </c>
      <c r="N9" s="662">
        <v>113526</v>
      </c>
      <c r="O9" s="663">
        <v>222342</v>
      </c>
      <c r="P9" s="662">
        <v>138034</v>
      </c>
      <c r="Q9" s="663">
        <v>267775</v>
      </c>
      <c r="R9" s="664">
        <v>23702</v>
      </c>
      <c r="S9" s="665">
        <v>11.549322289156621</v>
      </c>
      <c r="T9" s="666">
        <v>20566</v>
      </c>
      <c r="U9" s="667">
        <v>-14.956787826158873</v>
      </c>
      <c r="V9" s="666">
        <v>20412</v>
      </c>
      <c r="W9" s="667">
        <v>-14.554816024111517</v>
      </c>
      <c r="X9" s="666">
        <v>23889</v>
      </c>
      <c r="Y9" s="667">
        <v>21.951095002297222</v>
      </c>
      <c r="Z9" s="666">
        <v>27593</v>
      </c>
      <c r="AA9" s="667">
        <v>0.47336416269160964</v>
      </c>
      <c r="AB9" s="666">
        <v>25346</v>
      </c>
      <c r="AC9" s="667">
        <v>17.006739913212073</v>
      </c>
      <c r="AD9" s="666">
        <v>19863</v>
      </c>
      <c r="AE9" s="667">
        <v>9.0295312328466366</v>
      </c>
      <c r="AF9" s="666">
        <v>25728</v>
      </c>
      <c r="AG9" s="667">
        <v>6.3008717927529574</v>
      </c>
      <c r="AH9" s="666">
        <v>24818</v>
      </c>
      <c r="AI9" s="667">
        <v>0.49400712666019331</v>
      </c>
      <c r="AJ9" s="666">
        <v>26573</v>
      </c>
      <c r="AK9" s="667">
        <v>1.0188177152632676</v>
      </c>
      <c r="AL9" s="666">
        <v>9947</v>
      </c>
      <c r="AM9" s="667">
        <v>-52.682903624774049</v>
      </c>
      <c r="AN9" s="666">
        <v>1576</v>
      </c>
      <c r="AO9" s="665">
        <v>-89.697326273125455</v>
      </c>
      <c r="AP9" s="659">
        <v>141508</v>
      </c>
      <c r="AQ9" s="663">
        <v>250013</v>
      </c>
      <c r="AR9" s="664">
        <v>7727</v>
      </c>
      <c r="AS9" s="665">
        <v>-67.399375580119823</v>
      </c>
      <c r="AT9" s="668">
        <v>12453</v>
      </c>
      <c r="AU9" s="667">
        <v>-39.448604492852283</v>
      </c>
      <c r="AV9" s="668">
        <v>16150</v>
      </c>
      <c r="AW9" s="667">
        <v>-20.879874583578285</v>
      </c>
      <c r="AX9" s="668">
        <v>21461</v>
      </c>
      <c r="AY9" s="667">
        <v>-10.163673657331827</v>
      </c>
      <c r="AZ9" s="668">
        <v>23732</v>
      </c>
      <c r="BA9" s="667">
        <v>-13.992679302721697</v>
      </c>
      <c r="BB9" s="668">
        <v>21742</v>
      </c>
      <c r="BC9" s="667">
        <v>-14.219206186380489</v>
      </c>
      <c r="BD9" s="668">
        <v>20191</v>
      </c>
      <c r="BE9" s="667">
        <v>1.6513114836630933</v>
      </c>
      <c r="BF9" s="668">
        <v>26500</v>
      </c>
      <c r="BG9" s="667">
        <v>3.000621890547265</v>
      </c>
      <c r="BH9" s="668">
        <v>24603</v>
      </c>
      <c r="BI9" s="667">
        <v>-0.86630671286968663</v>
      </c>
      <c r="BJ9" s="668">
        <v>27112</v>
      </c>
      <c r="BK9" s="667">
        <v>2.028374666014372</v>
      </c>
      <c r="BL9" s="668">
        <v>24838</v>
      </c>
      <c r="BM9" s="667">
        <v>149.70342816929727</v>
      </c>
      <c r="BN9" s="668">
        <v>18500</v>
      </c>
      <c r="BO9" s="667">
        <v>1073.8578680203045</v>
      </c>
      <c r="BP9" s="662">
        <v>103265</v>
      </c>
      <c r="BQ9" s="661">
        <v>245009</v>
      </c>
      <c r="BR9" s="669">
        <v>26509</v>
      </c>
      <c r="BS9" s="667">
        <v>243.06975540313192</v>
      </c>
      <c r="BT9" s="666">
        <v>24676</v>
      </c>
      <c r="BU9" s="667">
        <v>98.153055488637278</v>
      </c>
      <c r="BV9" s="666">
        <v>27280</v>
      </c>
      <c r="BW9" s="670">
        <v>68.916408668730668</v>
      </c>
      <c r="BX9" s="671">
        <v>27256</v>
      </c>
      <c r="BY9" s="667">
        <v>27.00246959601138</v>
      </c>
      <c r="BZ9" s="666">
        <v>27454</v>
      </c>
      <c r="CA9" s="672">
        <v>15.683465363222652</v>
      </c>
      <c r="CB9" s="673">
        <v>27108</v>
      </c>
      <c r="CC9" s="674">
        <v>24.680342194830288</v>
      </c>
      <c r="CD9" s="1644"/>
      <c r="CE9" s="676">
        <v>160283</v>
      </c>
      <c r="CF9" s="677">
        <v>55.215222970028577</v>
      </c>
      <c r="CG9" s="1649"/>
    </row>
    <row r="10" spans="1:85" ht="20.100000000000001" customHeight="1" thickBot="1">
      <c r="A10" s="603"/>
      <c r="B10" s="56" t="s">
        <v>133</v>
      </c>
      <c r="C10" s="57"/>
      <c r="D10" s="340">
        <v>128531</v>
      </c>
      <c r="E10" s="679">
        <v>274129</v>
      </c>
      <c r="F10" s="680">
        <v>147794</v>
      </c>
      <c r="G10" s="679">
        <v>324035</v>
      </c>
      <c r="H10" s="680">
        <v>161589</v>
      </c>
      <c r="I10" s="679">
        <v>350959</v>
      </c>
      <c r="J10" s="340">
        <v>168718</v>
      </c>
      <c r="K10" s="681">
        <v>313977</v>
      </c>
      <c r="L10" s="340">
        <v>72520</v>
      </c>
      <c r="M10" s="682">
        <v>209328</v>
      </c>
      <c r="N10" s="683">
        <v>148691</v>
      </c>
      <c r="O10" s="684">
        <v>313808</v>
      </c>
      <c r="P10" s="683">
        <v>190372</v>
      </c>
      <c r="Q10" s="684">
        <v>390087</v>
      </c>
      <c r="R10" s="607">
        <v>25534</v>
      </c>
      <c r="S10" s="569">
        <v>1.0847189231987215</v>
      </c>
      <c r="T10" s="608">
        <v>29988</v>
      </c>
      <c r="U10" s="571">
        <v>2.1041879468845792</v>
      </c>
      <c r="V10" s="608">
        <v>39666</v>
      </c>
      <c r="W10" s="571">
        <v>23.247576435495915</v>
      </c>
      <c r="X10" s="608">
        <v>31731</v>
      </c>
      <c r="Y10" s="571">
        <v>-1.0447202644545541</v>
      </c>
      <c r="Z10" s="608">
        <v>36639</v>
      </c>
      <c r="AA10" s="571">
        <v>-1.4285714285714164</v>
      </c>
      <c r="AB10" s="608">
        <v>33758</v>
      </c>
      <c r="AC10" s="571">
        <v>-1.6432608822329655</v>
      </c>
      <c r="AD10" s="608">
        <v>32453</v>
      </c>
      <c r="AE10" s="571">
        <v>-1.1934845486375423</v>
      </c>
      <c r="AF10" s="608">
        <v>37362</v>
      </c>
      <c r="AG10" s="571">
        <v>-1.6168106172319341</v>
      </c>
      <c r="AH10" s="608">
        <v>35186</v>
      </c>
      <c r="AI10" s="571">
        <v>2.8439482068219633</v>
      </c>
      <c r="AJ10" s="608">
        <v>27150</v>
      </c>
      <c r="AK10" s="571">
        <v>-20.783123741720885</v>
      </c>
      <c r="AL10" s="608">
        <v>33665</v>
      </c>
      <c r="AM10" s="571">
        <v>4.3584736042654697</v>
      </c>
      <c r="AN10" s="608">
        <v>30458</v>
      </c>
      <c r="AO10" s="569">
        <v>8.2027780738214631</v>
      </c>
      <c r="AP10" s="340">
        <v>197316</v>
      </c>
      <c r="AQ10" s="684">
        <v>393590</v>
      </c>
      <c r="AR10" s="607">
        <v>21790</v>
      </c>
      <c r="AS10" s="569">
        <v>-14.662802537792757</v>
      </c>
      <c r="AT10" s="609">
        <v>30447</v>
      </c>
      <c r="AU10" s="571">
        <v>1.5306122448979664</v>
      </c>
      <c r="AV10" s="609">
        <v>32268</v>
      </c>
      <c r="AW10" s="571">
        <v>-18.650733625775217</v>
      </c>
      <c r="AX10" s="609">
        <v>23955</v>
      </c>
      <c r="AY10" s="571">
        <v>-24.506003592701148</v>
      </c>
      <c r="AZ10" s="609">
        <v>32680</v>
      </c>
      <c r="BA10" s="571">
        <v>-10.805425912279262</v>
      </c>
      <c r="BB10" s="609">
        <v>29965</v>
      </c>
      <c r="BC10" s="571">
        <v>-11.235855204692228</v>
      </c>
      <c r="BD10" s="609">
        <v>30509</v>
      </c>
      <c r="BE10" s="571">
        <v>-5.9902012140634184</v>
      </c>
      <c r="BF10" s="609">
        <v>35024</v>
      </c>
      <c r="BG10" s="571">
        <v>-6.2576949842085554</v>
      </c>
      <c r="BH10" s="609">
        <v>34772</v>
      </c>
      <c r="BI10" s="571">
        <v>-1.1766043312681234</v>
      </c>
      <c r="BJ10" s="609">
        <v>38372</v>
      </c>
      <c r="BK10" s="571">
        <v>41.333333333333343</v>
      </c>
      <c r="BL10" s="609">
        <v>34277</v>
      </c>
      <c r="BM10" s="571">
        <v>1.8179117778107923</v>
      </c>
      <c r="BN10" s="609">
        <v>28161</v>
      </c>
      <c r="BO10" s="571">
        <v>-7.5415326022719853</v>
      </c>
      <c r="BP10" s="683">
        <v>171105</v>
      </c>
      <c r="BQ10" s="682">
        <v>372220</v>
      </c>
      <c r="BR10" s="610">
        <v>21769</v>
      </c>
      <c r="BS10" s="571">
        <v>-9.6374483708132175E-2</v>
      </c>
      <c r="BT10" s="608">
        <v>32163</v>
      </c>
      <c r="BU10" s="571">
        <v>5.6360232535225094</v>
      </c>
      <c r="BV10" s="608">
        <v>28818</v>
      </c>
      <c r="BW10" s="575">
        <v>-10.69170695425808</v>
      </c>
      <c r="BX10" s="611">
        <v>33959</v>
      </c>
      <c r="BY10" s="571">
        <v>41.761636401586287</v>
      </c>
      <c r="BZ10" s="608">
        <v>34184</v>
      </c>
      <c r="CA10" s="577">
        <v>4.602203182374538</v>
      </c>
      <c r="CB10" s="612">
        <v>32374</v>
      </c>
      <c r="CC10" s="579">
        <v>8.039379275821787</v>
      </c>
      <c r="CD10" s="1630"/>
      <c r="CE10" s="685">
        <v>183267</v>
      </c>
      <c r="CF10" s="614">
        <v>7.1079161918120377</v>
      </c>
      <c r="CG10" s="1650"/>
    </row>
    <row r="11" spans="1:85" ht="20.100000000000001" customHeight="1">
      <c r="B11" s="54"/>
      <c r="C11" s="58" t="s">
        <v>134</v>
      </c>
      <c r="D11" s="615">
        <v>83989</v>
      </c>
      <c r="E11" s="616">
        <v>175901</v>
      </c>
      <c r="F11" s="617">
        <v>89453</v>
      </c>
      <c r="G11" s="616">
        <v>197528</v>
      </c>
      <c r="H11" s="617">
        <v>95888</v>
      </c>
      <c r="I11" s="616">
        <v>209033</v>
      </c>
      <c r="J11" s="686">
        <v>106520</v>
      </c>
      <c r="K11" s="687">
        <v>187866</v>
      </c>
      <c r="L11" s="686">
        <v>40156</v>
      </c>
      <c r="M11" s="688">
        <v>116001</v>
      </c>
      <c r="N11" s="689">
        <v>84484</v>
      </c>
      <c r="O11" s="690">
        <v>171283</v>
      </c>
      <c r="P11" s="689">
        <v>113119</v>
      </c>
      <c r="Q11" s="690">
        <v>224272</v>
      </c>
      <c r="R11" s="623">
        <v>16595</v>
      </c>
      <c r="S11" s="691">
        <v>-12.056173820879707</v>
      </c>
      <c r="T11" s="625">
        <v>17455</v>
      </c>
      <c r="U11" s="692">
        <v>-1.5843482183130391</v>
      </c>
      <c r="V11" s="625">
        <v>22409</v>
      </c>
      <c r="W11" s="692">
        <v>33.777087935048655</v>
      </c>
      <c r="X11" s="625">
        <v>16940</v>
      </c>
      <c r="Y11" s="692">
        <v>-4.5633802816901436</v>
      </c>
      <c r="Z11" s="625">
        <v>19921</v>
      </c>
      <c r="AA11" s="692">
        <v>-10.05102271187971</v>
      </c>
      <c r="AB11" s="625">
        <v>17923</v>
      </c>
      <c r="AC11" s="692">
        <v>-9.7759879184495304</v>
      </c>
      <c r="AD11" s="625">
        <v>18879</v>
      </c>
      <c r="AE11" s="692">
        <v>0.27087316762268188</v>
      </c>
      <c r="AF11" s="625">
        <v>19531</v>
      </c>
      <c r="AG11" s="692">
        <v>-8.4727494259337277</v>
      </c>
      <c r="AH11" s="625">
        <v>18525</v>
      </c>
      <c r="AI11" s="692">
        <v>-8.2557448494453212</v>
      </c>
      <c r="AJ11" s="625">
        <v>11687</v>
      </c>
      <c r="AK11" s="692">
        <v>-38.12801101169994</v>
      </c>
      <c r="AL11" s="625">
        <v>17597</v>
      </c>
      <c r="AM11" s="692">
        <v>2.5525963051459968</v>
      </c>
      <c r="AN11" s="625">
        <v>14927</v>
      </c>
      <c r="AO11" s="691">
        <v>1.2274515122745271</v>
      </c>
      <c r="AP11" s="686">
        <v>111243</v>
      </c>
      <c r="AQ11" s="690">
        <v>212389</v>
      </c>
      <c r="AR11" s="623">
        <v>13852</v>
      </c>
      <c r="AS11" s="691">
        <v>-16.529075022597169</v>
      </c>
      <c r="AT11" s="627">
        <v>16062</v>
      </c>
      <c r="AU11" s="692">
        <v>-7.9805213405900872</v>
      </c>
      <c r="AV11" s="627">
        <v>17390</v>
      </c>
      <c r="AW11" s="692">
        <v>-22.39725110446696</v>
      </c>
      <c r="AX11" s="627">
        <v>9946</v>
      </c>
      <c r="AY11" s="692">
        <v>-41.286894923258558</v>
      </c>
      <c r="AZ11" s="627">
        <v>17740</v>
      </c>
      <c r="BA11" s="692">
        <v>-10.948245570001504</v>
      </c>
      <c r="BB11" s="627">
        <v>19424</v>
      </c>
      <c r="BC11" s="692">
        <v>8.374714054566752</v>
      </c>
      <c r="BD11" s="627">
        <v>17578</v>
      </c>
      <c r="BE11" s="692">
        <v>-6.8912548334127877</v>
      </c>
      <c r="BF11" s="627">
        <v>19213</v>
      </c>
      <c r="BG11" s="692">
        <v>-1.6281808407147622</v>
      </c>
      <c r="BH11" s="627">
        <v>19806</v>
      </c>
      <c r="BI11" s="692">
        <v>6.9149797570850211</v>
      </c>
      <c r="BJ11" s="627">
        <v>21250</v>
      </c>
      <c r="BK11" s="692">
        <v>81.82596046889708</v>
      </c>
      <c r="BL11" s="627">
        <v>17935</v>
      </c>
      <c r="BM11" s="692">
        <v>1.9207819514690101</v>
      </c>
      <c r="BN11" s="627">
        <v>13094</v>
      </c>
      <c r="BO11" s="692">
        <v>-12.27976150599585</v>
      </c>
      <c r="BP11" s="689">
        <v>94414</v>
      </c>
      <c r="BQ11" s="688">
        <v>203290</v>
      </c>
      <c r="BR11" s="628">
        <v>13200</v>
      </c>
      <c r="BS11" s="692">
        <v>-4.7069015304649184</v>
      </c>
      <c r="BT11" s="625">
        <v>17762</v>
      </c>
      <c r="BU11" s="692">
        <v>10.583987050180554</v>
      </c>
      <c r="BV11" s="625">
        <v>14886</v>
      </c>
      <c r="BW11" s="693">
        <v>-14.39907993099483</v>
      </c>
      <c r="BX11" s="630">
        <v>18901</v>
      </c>
      <c r="BY11" s="692">
        <v>90.036195455459477</v>
      </c>
      <c r="BZ11" s="625">
        <v>17553</v>
      </c>
      <c r="CA11" s="694">
        <v>-1.0541149943630188</v>
      </c>
      <c r="CB11" s="632">
        <v>17159</v>
      </c>
      <c r="CC11" s="695">
        <v>-11.66083196046128</v>
      </c>
      <c r="CD11" s="1631"/>
      <c r="CE11" s="696">
        <v>99461</v>
      </c>
      <c r="CF11" s="635">
        <v>5.3456055246043945</v>
      </c>
      <c r="CG11" s="1651"/>
    </row>
    <row r="12" spans="1:85" ht="20.100000000000001" customHeight="1">
      <c r="B12" s="54"/>
      <c r="C12" s="53" t="s">
        <v>135</v>
      </c>
      <c r="D12" s="615">
        <v>44542</v>
      </c>
      <c r="E12" s="616">
        <v>97768</v>
      </c>
      <c r="F12" s="617">
        <v>57641</v>
      </c>
      <c r="G12" s="616">
        <v>125317</v>
      </c>
      <c r="H12" s="617">
        <v>65289</v>
      </c>
      <c r="I12" s="616">
        <v>141164</v>
      </c>
      <c r="J12" s="639">
        <v>62017</v>
      </c>
      <c r="K12" s="640">
        <v>125695</v>
      </c>
      <c r="L12" s="639">
        <v>32289</v>
      </c>
      <c r="M12" s="641">
        <v>93252</v>
      </c>
      <c r="N12" s="642">
        <v>64207</v>
      </c>
      <c r="O12" s="643">
        <v>142525</v>
      </c>
      <c r="P12" s="642">
        <v>77253</v>
      </c>
      <c r="Q12" s="643">
        <v>165815</v>
      </c>
      <c r="R12" s="697">
        <v>8939</v>
      </c>
      <c r="S12" s="645">
        <v>39.890453834115789</v>
      </c>
      <c r="T12" s="698">
        <v>12533</v>
      </c>
      <c r="U12" s="647">
        <v>7.7273508681450949</v>
      </c>
      <c r="V12" s="698">
        <v>17257</v>
      </c>
      <c r="W12" s="647">
        <v>11.818829780340835</v>
      </c>
      <c r="X12" s="698">
        <v>14791</v>
      </c>
      <c r="Y12" s="647">
        <v>3.3179659122659899</v>
      </c>
      <c r="Z12" s="698">
        <v>16718</v>
      </c>
      <c r="AA12" s="647">
        <v>11.282699860214336</v>
      </c>
      <c r="AB12" s="698">
        <v>15835</v>
      </c>
      <c r="AC12" s="647">
        <v>9.5317147402642348</v>
      </c>
      <c r="AD12" s="698">
        <v>13574</v>
      </c>
      <c r="AE12" s="647">
        <v>-3.1604480273953044</v>
      </c>
      <c r="AF12" s="698">
        <v>17831</v>
      </c>
      <c r="AG12" s="647">
        <v>7.1767746588928389</v>
      </c>
      <c r="AH12" s="698">
        <v>16661</v>
      </c>
      <c r="AI12" s="647">
        <v>18.828899507881019</v>
      </c>
      <c r="AJ12" s="698">
        <v>15463</v>
      </c>
      <c r="AK12" s="647">
        <v>0.51352054082163079</v>
      </c>
      <c r="AL12" s="698">
        <v>16068</v>
      </c>
      <c r="AM12" s="647">
        <v>6.4105960264900546</v>
      </c>
      <c r="AN12" s="698">
        <v>15531</v>
      </c>
      <c r="AO12" s="645">
        <v>15.877042453182128</v>
      </c>
      <c r="AP12" s="639">
        <v>86073</v>
      </c>
      <c r="AQ12" s="643">
        <v>181201</v>
      </c>
      <c r="AR12" s="697">
        <v>7938</v>
      </c>
      <c r="AS12" s="645">
        <v>-11.198120595144871</v>
      </c>
      <c r="AT12" s="699">
        <v>14385</v>
      </c>
      <c r="AU12" s="647">
        <v>14.776988749700791</v>
      </c>
      <c r="AV12" s="699">
        <v>14878</v>
      </c>
      <c r="AW12" s="647">
        <v>-13.785710146607173</v>
      </c>
      <c r="AX12" s="699">
        <v>14009</v>
      </c>
      <c r="AY12" s="647">
        <v>-5.2869988506524237</v>
      </c>
      <c r="AZ12" s="699">
        <v>14940</v>
      </c>
      <c r="BA12" s="647">
        <v>-10.635243450173476</v>
      </c>
      <c r="BB12" s="699">
        <v>10541</v>
      </c>
      <c r="BC12" s="647">
        <v>-33.43227028733817</v>
      </c>
      <c r="BD12" s="699">
        <v>12931</v>
      </c>
      <c r="BE12" s="647">
        <v>-4.7369972005304248</v>
      </c>
      <c r="BF12" s="699">
        <v>15811</v>
      </c>
      <c r="BG12" s="647">
        <v>-11.328585048511016</v>
      </c>
      <c r="BH12" s="699">
        <v>14966</v>
      </c>
      <c r="BI12" s="647">
        <v>-10.173458976051847</v>
      </c>
      <c r="BJ12" s="699">
        <v>17122</v>
      </c>
      <c r="BK12" s="647">
        <v>10.72883657763694</v>
      </c>
      <c r="BL12" s="699">
        <v>16342</v>
      </c>
      <c r="BM12" s="647">
        <v>1.705252676126463</v>
      </c>
      <c r="BN12" s="699">
        <v>15067</v>
      </c>
      <c r="BO12" s="647">
        <v>-2.9875732406155464</v>
      </c>
      <c r="BP12" s="642">
        <v>76691</v>
      </c>
      <c r="BQ12" s="641">
        <v>168930</v>
      </c>
      <c r="BR12" s="700">
        <v>8569</v>
      </c>
      <c r="BS12" s="647">
        <v>7.9491055681531861</v>
      </c>
      <c r="BT12" s="698">
        <v>14401</v>
      </c>
      <c r="BU12" s="647">
        <v>0.11122697254084812</v>
      </c>
      <c r="BV12" s="698">
        <v>13932</v>
      </c>
      <c r="BW12" s="650">
        <v>-6.3583815028901824</v>
      </c>
      <c r="BX12" s="701">
        <v>15058</v>
      </c>
      <c r="BY12" s="647">
        <v>7.4880434006709891</v>
      </c>
      <c r="BZ12" s="698">
        <v>16631</v>
      </c>
      <c r="CA12" s="652">
        <v>11.31860776439089</v>
      </c>
      <c r="CB12" s="702">
        <v>15215</v>
      </c>
      <c r="CC12" s="654">
        <v>44.341144103974955</v>
      </c>
      <c r="CD12" s="1631"/>
      <c r="CE12" s="655">
        <v>83806</v>
      </c>
      <c r="CF12" s="656">
        <v>9.2774901878968734</v>
      </c>
      <c r="CG12" s="1651"/>
    </row>
    <row r="13" spans="1:85" ht="20.100000000000001" customHeight="1" thickBot="1">
      <c r="B13" s="54"/>
      <c r="C13" s="55" t="s">
        <v>136</v>
      </c>
      <c r="D13" s="618">
        <v>0</v>
      </c>
      <c r="E13" s="657">
        <v>460</v>
      </c>
      <c r="F13" s="658">
        <v>700</v>
      </c>
      <c r="G13" s="657">
        <v>1190</v>
      </c>
      <c r="H13" s="658">
        <v>412</v>
      </c>
      <c r="I13" s="657">
        <v>762</v>
      </c>
      <c r="J13" s="659">
        <v>181</v>
      </c>
      <c r="K13" s="660">
        <v>416</v>
      </c>
      <c r="L13" s="659">
        <v>75</v>
      </c>
      <c r="M13" s="661">
        <v>75</v>
      </c>
      <c r="N13" s="703">
        <v>0</v>
      </c>
      <c r="O13" s="704">
        <v>0</v>
      </c>
      <c r="P13" s="662">
        <v>0</v>
      </c>
      <c r="Q13" s="705">
        <v>0</v>
      </c>
      <c r="R13" s="706">
        <v>0</v>
      </c>
      <c r="S13" s="707" t="s">
        <v>219</v>
      </c>
      <c r="T13" s="668">
        <v>0</v>
      </c>
      <c r="U13" s="707" t="s">
        <v>219</v>
      </c>
      <c r="V13" s="668">
        <v>0</v>
      </c>
      <c r="W13" s="707" t="s">
        <v>219</v>
      </c>
      <c r="X13" s="668">
        <v>0</v>
      </c>
      <c r="Y13" s="707" t="s">
        <v>219</v>
      </c>
      <c r="Z13" s="668">
        <v>0</v>
      </c>
      <c r="AA13" s="707" t="s">
        <v>219</v>
      </c>
      <c r="AB13" s="668">
        <v>0</v>
      </c>
      <c r="AC13" s="707" t="s">
        <v>219</v>
      </c>
      <c r="AD13" s="668">
        <v>0</v>
      </c>
      <c r="AE13" s="707" t="s">
        <v>219</v>
      </c>
      <c r="AF13" s="668">
        <v>0</v>
      </c>
      <c r="AG13" s="707" t="s">
        <v>219</v>
      </c>
      <c r="AH13" s="668">
        <v>0</v>
      </c>
      <c r="AI13" s="707" t="s">
        <v>219</v>
      </c>
      <c r="AJ13" s="668">
        <v>0</v>
      </c>
      <c r="AK13" s="707" t="s">
        <v>219</v>
      </c>
      <c r="AL13" s="668">
        <v>0</v>
      </c>
      <c r="AM13" s="707" t="s">
        <v>219</v>
      </c>
      <c r="AN13" s="668">
        <v>0</v>
      </c>
      <c r="AO13" s="708" t="s">
        <v>219</v>
      </c>
      <c r="AP13" s="659">
        <v>0</v>
      </c>
      <c r="AQ13" s="663">
        <v>0</v>
      </c>
      <c r="AR13" s="706">
        <v>0</v>
      </c>
      <c r="AS13" s="707" t="s">
        <v>219</v>
      </c>
      <c r="AT13" s="668">
        <v>0</v>
      </c>
      <c r="AU13" s="707" t="s">
        <v>219</v>
      </c>
      <c r="AV13" s="668">
        <v>0</v>
      </c>
      <c r="AW13" s="707" t="s">
        <v>219</v>
      </c>
      <c r="AX13" s="668">
        <v>0</v>
      </c>
      <c r="AY13" s="707" t="s">
        <v>219</v>
      </c>
      <c r="AZ13" s="668">
        <v>0</v>
      </c>
      <c r="BA13" s="707" t="s">
        <v>219</v>
      </c>
      <c r="BB13" s="668">
        <v>0</v>
      </c>
      <c r="BC13" s="707" t="s">
        <v>219</v>
      </c>
      <c r="BD13" s="668">
        <v>0</v>
      </c>
      <c r="BE13" s="707" t="s">
        <v>219</v>
      </c>
      <c r="BF13" s="668">
        <v>0</v>
      </c>
      <c r="BG13" s="707" t="s">
        <v>219</v>
      </c>
      <c r="BH13" s="668">
        <v>0</v>
      </c>
      <c r="BI13" s="707" t="s">
        <v>219</v>
      </c>
      <c r="BJ13" s="668">
        <v>0</v>
      </c>
      <c r="BK13" s="707" t="s">
        <v>219</v>
      </c>
      <c r="BL13" s="668">
        <v>0</v>
      </c>
      <c r="BM13" s="707" t="s">
        <v>219</v>
      </c>
      <c r="BN13" s="668">
        <v>0</v>
      </c>
      <c r="BO13" s="708" t="s">
        <v>219</v>
      </c>
      <c r="BP13" s="703">
        <v>0</v>
      </c>
      <c r="BQ13" s="661">
        <v>0</v>
      </c>
      <c r="BR13" s="669">
        <v>0</v>
      </c>
      <c r="BS13" s="707" t="s">
        <v>220</v>
      </c>
      <c r="BT13" s="666">
        <v>0</v>
      </c>
      <c r="BU13" s="707" t="s">
        <v>220</v>
      </c>
      <c r="BV13" s="666">
        <v>0</v>
      </c>
      <c r="BW13" s="709" t="s">
        <v>220</v>
      </c>
      <c r="BX13" s="671">
        <v>0</v>
      </c>
      <c r="BY13" s="707" t="s">
        <v>220</v>
      </c>
      <c r="BZ13" s="666">
        <v>0</v>
      </c>
      <c r="CA13" s="710" t="s">
        <v>220</v>
      </c>
      <c r="CB13" s="673">
        <v>0</v>
      </c>
      <c r="CC13" s="711" t="s">
        <v>219</v>
      </c>
      <c r="CD13" s="1632"/>
      <c r="CE13" s="676">
        <v>0</v>
      </c>
      <c r="CF13" s="712" t="s">
        <v>219</v>
      </c>
      <c r="CG13" s="1652"/>
    </row>
    <row r="14" spans="1:85" ht="20.100000000000001" customHeight="1" thickBot="1">
      <c r="A14" s="603"/>
      <c r="B14" s="56" t="s">
        <v>137</v>
      </c>
      <c r="C14" s="57"/>
      <c r="D14" s="340">
        <v>338031</v>
      </c>
      <c r="E14" s="679">
        <v>688689</v>
      </c>
      <c r="F14" s="680">
        <v>406129</v>
      </c>
      <c r="G14" s="679">
        <v>779635</v>
      </c>
      <c r="H14" s="680">
        <v>393631</v>
      </c>
      <c r="I14" s="679">
        <v>773880</v>
      </c>
      <c r="J14" s="340">
        <v>408044</v>
      </c>
      <c r="K14" s="681">
        <v>776886</v>
      </c>
      <c r="L14" s="340">
        <v>291260</v>
      </c>
      <c r="M14" s="682">
        <v>676872</v>
      </c>
      <c r="N14" s="683">
        <v>421121</v>
      </c>
      <c r="O14" s="684">
        <v>731739</v>
      </c>
      <c r="P14" s="683">
        <v>398445</v>
      </c>
      <c r="Q14" s="684">
        <v>792169</v>
      </c>
      <c r="R14" s="607">
        <v>74416</v>
      </c>
      <c r="S14" s="569">
        <v>15.423749844893891</v>
      </c>
      <c r="T14" s="608">
        <v>36294</v>
      </c>
      <c r="U14" s="571">
        <v>-39.744994521366671</v>
      </c>
      <c r="V14" s="608">
        <v>65375</v>
      </c>
      <c r="W14" s="571">
        <v>-9.5042981132597788</v>
      </c>
      <c r="X14" s="608">
        <v>69621</v>
      </c>
      <c r="Y14" s="571">
        <v>19.261010329410567</v>
      </c>
      <c r="Z14" s="608">
        <v>77919</v>
      </c>
      <c r="AA14" s="571">
        <v>19.986141053279965</v>
      </c>
      <c r="AB14" s="608">
        <v>75457</v>
      </c>
      <c r="AC14" s="571">
        <v>-3.4842225093053401</v>
      </c>
      <c r="AD14" s="608">
        <v>70477</v>
      </c>
      <c r="AE14" s="571">
        <v>13.711095693702703</v>
      </c>
      <c r="AF14" s="608">
        <v>31998</v>
      </c>
      <c r="AG14" s="571">
        <v>-21.569684788470028</v>
      </c>
      <c r="AH14" s="608">
        <v>58359</v>
      </c>
      <c r="AI14" s="571">
        <v>-27.612255023567357</v>
      </c>
      <c r="AJ14" s="608">
        <v>84755</v>
      </c>
      <c r="AK14" s="571">
        <v>35.655750824290152</v>
      </c>
      <c r="AL14" s="608">
        <v>83444</v>
      </c>
      <c r="AM14" s="571">
        <v>8.7076602397081757</v>
      </c>
      <c r="AN14" s="608">
        <v>69756</v>
      </c>
      <c r="AO14" s="569">
        <v>-1.8751142933505918</v>
      </c>
      <c r="AP14" s="340">
        <v>399082</v>
      </c>
      <c r="AQ14" s="684">
        <v>797871</v>
      </c>
      <c r="AR14" s="607">
        <v>69945</v>
      </c>
      <c r="AS14" s="569">
        <v>-6.0081165340786953</v>
      </c>
      <c r="AT14" s="609">
        <v>82192</v>
      </c>
      <c r="AU14" s="571">
        <v>126.46167410591281</v>
      </c>
      <c r="AV14" s="609">
        <v>71757</v>
      </c>
      <c r="AW14" s="571">
        <v>9.7621414913958091</v>
      </c>
      <c r="AX14" s="609">
        <v>70667</v>
      </c>
      <c r="AY14" s="571">
        <v>1.502420246764629</v>
      </c>
      <c r="AZ14" s="609">
        <v>73770</v>
      </c>
      <c r="BA14" s="571">
        <v>-5.3247603280329656</v>
      </c>
      <c r="BB14" s="609">
        <v>70508</v>
      </c>
      <c r="BC14" s="571">
        <v>-6.5587023072743449</v>
      </c>
      <c r="BD14" s="609">
        <v>72854</v>
      </c>
      <c r="BE14" s="571">
        <v>3.3727315294351286</v>
      </c>
      <c r="BF14" s="609">
        <v>31233</v>
      </c>
      <c r="BG14" s="571">
        <v>-2.3907744234014672</v>
      </c>
      <c r="BH14" s="609">
        <v>77099</v>
      </c>
      <c r="BI14" s="571">
        <v>32.111585188231459</v>
      </c>
      <c r="BJ14" s="609">
        <v>80550</v>
      </c>
      <c r="BK14" s="571">
        <v>-4.9613592118459025</v>
      </c>
      <c r="BL14" s="609">
        <v>68436</v>
      </c>
      <c r="BM14" s="571">
        <v>-17.985714970519155</v>
      </c>
      <c r="BN14" s="609">
        <v>57360</v>
      </c>
      <c r="BO14" s="571">
        <v>-17.770514364355748</v>
      </c>
      <c r="BP14" s="683">
        <v>438839</v>
      </c>
      <c r="BQ14" s="682">
        <v>826371</v>
      </c>
      <c r="BR14" s="610">
        <v>72638</v>
      </c>
      <c r="BS14" s="571">
        <v>3.8501679891343059</v>
      </c>
      <c r="BT14" s="608">
        <v>67370</v>
      </c>
      <c r="BU14" s="571">
        <v>-18.033385244306004</v>
      </c>
      <c r="BV14" s="608">
        <v>68256</v>
      </c>
      <c r="BW14" s="575">
        <v>-4.8789665119779215</v>
      </c>
      <c r="BX14" s="611">
        <v>68776</v>
      </c>
      <c r="BY14" s="571">
        <v>-2.675930773911432</v>
      </c>
      <c r="BZ14" s="608">
        <v>61159</v>
      </c>
      <c r="CA14" s="577">
        <v>-17.095025077944953</v>
      </c>
      <c r="CB14" s="612">
        <v>66961</v>
      </c>
      <c r="CC14" s="579">
        <v>-5.0306348215805201</v>
      </c>
      <c r="CD14" s="1627" t="s">
        <v>216</v>
      </c>
      <c r="CE14" s="685">
        <v>405160</v>
      </c>
      <c r="CF14" s="614">
        <v>-7.6745685775421038</v>
      </c>
      <c r="CG14" s="1653" t="s">
        <v>211</v>
      </c>
    </row>
    <row r="15" spans="1:85" ht="20.100000000000001" customHeight="1">
      <c r="B15" s="54"/>
      <c r="C15" s="58" t="s">
        <v>82</v>
      </c>
      <c r="D15" s="615">
        <v>97507</v>
      </c>
      <c r="E15" s="616">
        <v>180396</v>
      </c>
      <c r="F15" s="617">
        <v>74936</v>
      </c>
      <c r="G15" s="616">
        <v>144070</v>
      </c>
      <c r="H15" s="617">
        <v>72068</v>
      </c>
      <c r="I15" s="616">
        <v>129378</v>
      </c>
      <c r="J15" s="686">
        <v>76253</v>
      </c>
      <c r="K15" s="687">
        <v>147802</v>
      </c>
      <c r="L15" s="686">
        <v>45038</v>
      </c>
      <c r="M15" s="688">
        <v>120473</v>
      </c>
      <c r="N15" s="689">
        <v>71286</v>
      </c>
      <c r="O15" s="690">
        <v>130568</v>
      </c>
      <c r="P15" s="689">
        <v>55960</v>
      </c>
      <c r="Q15" s="690">
        <v>106271</v>
      </c>
      <c r="R15" s="623">
        <v>9664</v>
      </c>
      <c r="S15" s="691">
        <v>-12.944779749572106</v>
      </c>
      <c r="T15" s="625">
        <v>5247</v>
      </c>
      <c r="U15" s="692">
        <v>-32.051282051282044</v>
      </c>
      <c r="V15" s="625">
        <v>8984</v>
      </c>
      <c r="W15" s="692">
        <v>-25.83175101131016</v>
      </c>
      <c r="X15" s="625">
        <v>9157</v>
      </c>
      <c r="Y15" s="692">
        <v>15.037688442211049</v>
      </c>
      <c r="Z15" s="625">
        <v>10152</v>
      </c>
      <c r="AA15" s="692">
        <v>20.613045027919696</v>
      </c>
      <c r="AB15" s="625">
        <v>11684</v>
      </c>
      <c r="AC15" s="692">
        <v>35.122007632704992</v>
      </c>
      <c r="AD15" s="625">
        <v>11434</v>
      </c>
      <c r="AE15" s="692">
        <v>75.019133629266804</v>
      </c>
      <c r="AF15" s="625">
        <v>7045</v>
      </c>
      <c r="AG15" s="692">
        <v>26.526580459770116</v>
      </c>
      <c r="AH15" s="625">
        <v>13387</v>
      </c>
      <c r="AI15" s="692">
        <v>33.376506924379783</v>
      </c>
      <c r="AJ15" s="625">
        <v>13769</v>
      </c>
      <c r="AK15" s="692">
        <v>41.206030150753776</v>
      </c>
      <c r="AL15" s="625">
        <v>13128</v>
      </c>
      <c r="AM15" s="692">
        <v>26.987811955890891</v>
      </c>
      <c r="AN15" s="625">
        <v>9298</v>
      </c>
      <c r="AO15" s="691">
        <v>15.017318159327075</v>
      </c>
      <c r="AP15" s="686">
        <v>54888</v>
      </c>
      <c r="AQ15" s="690">
        <v>122949</v>
      </c>
      <c r="AR15" s="623">
        <v>12810</v>
      </c>
      <c r="AS15" s="691">
        <v>32.553807947019862</v>
      </c>
      <c r="AT15" s="627">
        <v>12009</v>
      </c>
      <c r="AU15" s="692">
        <v>128.87364208118925</v>
      </c>
      <c r="AV15" s="627">
        <v>8120</v>
      </c>
      <c r="AW15" s="692">
        <v>-9.6170970614425642</v>
      </c>
      <c r="AX15" s="627">
        <v>8317</v>
      </c>
      <c r="AY15" s="692">
        <v>-9.1733100360380035</v>
      </c>
      <c r="AZ15" s="627">
        <v>8548</v>
      </c>
      <c r="BA15" s="692">
        <v>-15.799842395587078</v>
      </c>
      <c r="BB15" s="627">
        <v>6871</v>
      </c>
      <c r="BC15" s="692">
        <v>-41.193084560082163</v>
      </c>
      <c r="BD15" s="627">
        <v>8098</v>
      </c>
      <c r="BE15" s="692">
        <v>-29.176141332866891</v>
      </c>
      <c r="BF15" s="627">
        <v>3832</v>
      </c>
      <c r="BG15" s="692">
        <v>-45.606813342796301</v>
      </c>
      <c r="BH15" s="627">
        <v>7433</v>
      </c>
      <c r="BI15" s="692">
        <v>-44.475984163740947</v>
      </c>
      <c r="BJ15" s="627">
        <v>8158</v>
      </c>
      <c r="BK15" s="692">
        <v>-40.750962306630832</v>
      </c>
      <c r="BL15" s="627">
        <v>8017</v>
      </c>
      <c r="BM15" s="692">
        <v>-38.932053625837902</v>
      </c>
      <c r="BN15" s="627">
        <v>5870</v>
      </c>
      <c r="BO15" s="692">
        <v>-36.868143686814371</v>
      </c>
      <c r="BP15" s="689">
        <v>56675</v>
      </c>
      <c r="BQ15" s="688">
        <v>98083</v>
      </c>
      <c r="BR15" s="628">
        <v>8611</v>
      </c>
      <c r="BS15" s="692">
        <v>-32.779078844652616</v>
      </c>
      <c r="BT15" s="625">
        <v>7937</v>
      </c>
      <c r="BU15" s="692">
        <v>-33.907902406528436</v>
      </c>
      <c r="BV15" s="625">
        <v>7708</v>
      </c>
      <c r="BW15" s="693">
        <v>-5.0738916256157722</v>
      </c>
      <c r="BX15" s="630">
        <v>7985</v>
      </c>
      <c r="BY15" s="692">
        <v>-3.9918239749909787</v>
      </c>
      <c r="BZ15" s="625">
        <v>8057</v>
      </c>
      <c r="CA15" s="694">
        <v>-5.744033692091719</v>
      </c>
      <c r="CB15" s="632">
        <v>8222</v>
      </c>
      <c r="CC15" s="695">
        <v>19.66234900305632</v>
      </c>
      <c r="CD15" s="1628"/>
      <c r="CE15" s="696">
        <v>48520</v>
      </c>
      <c r="CF15" s="635">
        <v>-14.389060432289369</v>
      </c>
      <c r="CG15" s="1654"/>
    </row>
    <row r="16" spans="1:85" ht="20.100000000000001" customHeight="1">
      <c r="B16" s="54"/>
      <c r="C16" s="52" t="s">
        <v>138</v>
      </c>
      <c r="D16" s="636">
        <v>46687</v>
      </c>
      <c r="E16" s="637">
        <v>150599</v>
      </c>
      <c r="F16" s="638">
        <v>144090</v>
      </c>
      <c r="G16" s="637">
        <v>279902</v>
      </c>
      <c r="H16" s="638">
        <v>129644</v>
      </c>
      <c r="I16" s="637">
        <v>257084</v>
      </c>
      <c r="J16" s="639">
        <v>130541</v>
      </c>
      <c r="K16" s="640">
        <v>251949</v>
      </c>
      <c r="L16" s="639">
        <v>89148</v>
      </c>
      <c r="M16" s="641">
        <v>219391</v>
      </c>
      <c r="N16" s="642">
        <v>121612</v>
      </c>
      <c r="O16" s="643">
        <v>228557</v>
      </c>
      <c r="P16" s="642">
        <v>119377</v>
      </c>
      <c r="Q16" s="643">
        <v>215798</v>
      </c>
      <c r="R16" s="697">
        <v>21695</v>
      </c>
      <c r="S16" s="645">
        <v>13.03600270932111</v>
      </c>
      <c r="T16" s="698">
        <v>5953</v>
      </c>
      <c r="U16" s="647">
        <v>-74.9653055216788</v>
      </c>
      <c r="V16" s="698">
        <v>19565</v>
      </c>
      <c r="W16" s="647">
        <v>4.4469357249626427</v>
      </c>
      <c r="X16" s="698">
        <v>18231</v>
      </c>
      <c r="Y16" s="647">
        <v>-12.363601403643713</v>
      </c>
      <c r="Z16" s="698">
        <v>20462</v>
      </c>
      <c r="AA16" s="647">
        <v>37.338076380965163</v>
      </c>
      <c r="AB16" s="698">
        <v>15217</v>
      </c>
      <c r="AC16" s="647">
        <v>-30.740521596650126</v>
      </c>
      <c r="AD16" s="698">
        <v>17546</v>
      </c>
      <c r="AE16" s="647">
        <v>42.245642480745857</v>
      </c>
      <c r="AF16" s="698">
        <v>11776</v>
      </c>
      <c r="AG16" s="647">
        <v>-3.5781544256120554</v>
      </c>
      <c r="AH16" s="698">
        <v>17600</v>
      </c>
      <c r="AI16" s="647">
        <v>-22.227132125497135</v>
      </c>
      <c r="AJ16" s="698">
        <v>20762</v>
      </c>
      <c r="AK16" s="647">
        <v>253.51609058402863</v>
      </c>
      <c r="AL16" s="698">
        <v>22128</v>
      </c>
      <c r="AM16" s="647">
        <v>13.751092376497212</v>
      </c>
      <c r="AN16" s="698">
        <v>20223</v>
      </c>
      <c r="AO16" s="645">
        <v>-15.445080904795745</v>
      </c>
      <c r="AP16" s="639">
        <v>101123</v>
      </c>
      <c r="AQ16" s="643">
        <v>211158</v>
      </c>
      <c r="AR16" s="697">
        <v>14840</v>
      </c>
      <c r="AS16" s="645">
        <v>-31.597142198663292</v>
      </c>
      <c r="AT16" s="699">
        <v>21065</v>
      </c>
      <c r="AU16" s="647">
        <v>253.85519905929783</v>
      </c>
      <c r="AV16" s="699">
        <v>15795</v>
      </c>
      <c r="AW16" s="647">
        <v>-19.269102990033232</v>
      </c>
      <c r="AX16" s="699">
        <v>16060</v>
      </c>
      <c r="AY16" s="647">
        <v>-11.908288080741585</v>
      </c>
      <c r="AZ16" s="699">
        <v>22417</v>
      </c>
      <c r="BA16" s="647">
        <v>9.5542957677646285</v>
      </c>
      <c r="BB16" s="699">
        <v>18561</v>
      </c>
      <c r="BC16" s="647">
        <v>21.975422225142921</v>
      </c>
      <c r="BD16" s="699">
        <v>19616</v>
      </c>
      <c r="BE16" s="647">
        <v>11.797560697594903</v>
      </c>
      <c r="BF16" s="699">
        <v>9738</v>
      </c>
      <c r="BG16" s="647">
        <v>-17.306385869565219</v>
      </c>
      <c r="BH16" s="699">
        <v>24626</v>
      </c>
      <c r="BI16" s="647">
        <v>39.920454545454533</v>
      </c>
      <c r="BJ16" s="699">
        <v>23991</v>
      </c>
      <c r="BK16" s="647">
        <v>15.552451594258727</v>
      </c>
      <c r="BL16" s="699">
        <v>17684</v>
      </c>
      <c r="BM16" s="647">
        <v>-20.083152566883584</v>
      </c>
      <c r="BN16" s="699">
        <v>19057</v>
      </c>
      <c r="BO16" s="647">
        <v>-5.7657123077683821</v>
      </c>
      <c r="BP16" s="642">
        <v>108738</v>
      </c>
      <c r="BQ16" s="641">
        <v>223450</v>
      </c>
      <c r="BR16" s="700">
        <v>17232</v>
      </c>
      <c r="BS16" s="647">
        <v>16.118598382749312</v>
      </c>
      <c r="BT16" s="698">
        <v>16275</v>
      </c>
      <c r="BU16" s="647">
        <v>-22.739140754806556</v>
      </c>
      <c r="BV16" s="698">
        <v>17079</v>
      </c>
      <c r="BW16" s="650">
        <v>8.1291547958214636</v>
      </c>
      <c r="BX16" s="701">
        <v>16665</v>
      </c>
      <c r="BY16" s="647">
        <v>3.7671232876712395</v>
      </c>
      <c r="BZ16" s="698">
        <v>16593</v>
      </c>
      <c r="CA16" s="652">
        <v>-25.980282821073303</v>
      </c>
      <c r="CB16" s="702">
        <v>12834</v>
      </c>
      <c r="CC16" s="654">
        <v>-30.85501858736059</v>
      </c>
      <c r="CD16" s="1628"/>
      <c r="CE16" s="655">
        <v>96678</v>
      </c>
      <c r="CF16" s="656">
        <v>-11.090878993544123</v>
      </c>
      <c r="CG16" s="1654"/>
    </row>
    <row r="17" spans="1:85" ht="20.100000000000001" customHeight="1">
      <c r="B17" s="54"/>
      <c r="C17" s="53" t="s">
        <v>83</v>
      </c>
      <c r="D17" s="636">
        <v>129211</v>
      </c>
      <c r="E17" s="637">
        <v>237848</v>
      </c>
      <c r="F17" s="638">
        <v>124197</v>
      </c>
      <c r="G17" s="637">
        <v>233652</v>
      </c>
      <c r="H17" s="638">
        <v>124057</v>
      </c>
      <c r="I17" s="637">
        <v>248537</v>
      </c>
      <c r="J17" s="639">
        <v>123365</v>
      </c>
      <c r="K17" s="640">
        <v>224073</v>
      </c>
      <c r="L17" s="639">
        <v>93351</v>
      </c>
      <c r="M17" s="641">
        <v>188777</v>
      </c>
      <c r="N17" s="642">
        <v>130567</v>
      </c>
      <c r="O17" s="643">
        <v>205714</v>
      </c>
      <c r="P17" s="642">
        <v>122232</v>
      </c>
      <c r="Q17" s="713">
        <v>255936</v>
      </c>
      <c r="R17" s="701">
        <v>25062</v>
      </c>
      <c r="S17" s="645">
        <v>25.98401447745438</v>
      </c>
      <c r="T17" s="698">
        <v>23776</v>
      </c>
      <c r="U17" s="647">
        <v>31.971580817051517</v>
      </c>
      <c r="V17" s="698">
        <v>22320</v>
      </c>
      <c r="W17" s="647">
        <v>-0.69407367859049884</v>
      </c>
      <c r="X17" s="698">
        <v>23110</v>
      </c>
      <c r="Y17" s="647">
        <v>47.441623070052316</v>
      </c>
      <c r="Z17" s="698">
        <v>25850</v>
      </c>
      <c r="AA17" s="647">
        <v>25.278666278957047</v>
      </c>
      <c r="AB17" s="698">
        <v>25954</v>
      </c>
      <c r="AC17" s="647">
        <v>1.6249657386741916</v>
      </c>
      <c r="AD17" s="698">
        <v>22201</v>
      </c>
      <c r="AE17" s="647">
        <v>-5.3585130872197055</v>
      </c>
      <c r="AF17" s="698">
        <v>8812</v>
      </c>
      <c r="AG17" s="647">
        <v>-10.246486046037901</v>
      </c>
      <c r="AH17" s="698">
        <v>18804</v>
      </c>
      <c r="AI17" s="647">
        <v>-28.987915407854985</v>
      </c>
      <c r="AJ17" s="698">
        <v>26541</v>
      </c>
      <c r="AK17" s="647">
        <v>1.5379318260071244</v>
      </c>
      <c r="AL17" s="698">
        <v>25860</v>
      </c>
      <c r="AM17" s="647">
        <v>2.2538552787663093</v>
      </c>
      <c r="AN17" s="698">
        <v>23455</v>
      </c>
      <c r="AO17" s="645">
        <v>4.156490075047742</v>
      </c>
      <c r="AP17" s="639">
        <v>146072</v>
      </c>
      <c r="AQ17" s="643">
        <v>271745</v>
      </c>
      <c r="AR17" s="697">
        <v>22325</v>
      </c>
      <c r="AS17" s="645">
        <v>-10.92091612800256</v>
      </c>
      <c r="AT17" s="699">
        <v>26593</v>
      </c>
      <c r="AU17" s="647">
        <v>11.848082099596226</v>
      </c>
      <c r="AV17" s="699">
        <v>26416</v>
      </c>
      <c r="AW17" s="647">
        <v>18.351254480286741</v>
      </c>
      <c r="AX17" s="699">
        <v>26331</v>
      </c>
      <c r="AY17" s="647">
        <v>13.937689311986162</v>
      </c>
      <c r="AZ17" s="699">
        <v>23026</v>
      </c>
      <c r="BA17" s="647">
        <v>-10.92456479690523</v>
      </c>
      <c r="BB17" s="699">
        <v>23956</v>
      </c>
      <c r="BC17" s="647">
        <v>-7.6982353394467111</v>
      </c>
      <c r="BD17" s="699">
        <v>28769</v>
      </c>
      <c r="BE17" s="647">
        <v>29.584252961578329</v>
      </c>
      <c r="BF17" s="699">
        <v>7547</v>
      </c>
      <c r="BG17" s="647">
        <v>-14.355424421243754</v>
      </c>
      <c r="BH17" s="699">
        <v>25400</v>
      </c>
      <c r="BI17" s="647">
        <v>35.077643054669238</v>
      </c>
      <c r="BJ17" s="699">
        <v>27922</v>
      </c>
      <c r="BK17" s="647">
        <v>5.2032704118156801</v>
      </c>
      <c r="BL17" s="699">
        <v>23096</v>
      </c>
      <c r="BM17" s="647">
        <v>-10.688321732405257</v>
      </c>
      <c r="BN17" s="699">
        <v>18221</v>
      </c>
      <c r="BO17" s="647">
        <v>-22.315071413344697</v>
      </c>
      <c r="BP17" s="642">
        <v>148647</v>
      </c>
      <c r="BQ17" s="641">
        <v>279602</v>
      </c>
      <c r="BR17" s="700">
        <v>26559</v>
      </c>
      <c r="BS17" s="647">
        <v>18.965285554311322</v>
      </c>
      <c r="BT17" s="698">
        <v>24922</v>
      </c>
      <c r="BU17" s="647">
        <v>-6.2836084683939362</v>
      </c>
      <c r="BV17" s="698">
        <v>24764</v>
      </c>
      <c r="BW17" s="650">
        <v>-6.2537855844942385</v>
      </c>
      <c r="BX17" s="701">
        <v>25189</v>
      </c>
      <c r="BY17" s="647">
        <v>-4.3370931601534295</v>
      </c>
      <c r="BZ17" s="698">
        <v>17695</v>
      </c>
      <c r="CA17" s="652">
        <v>-23.152088942934085</v>
      </c>
      <c r="CB17" s="702">
        <v>25681</v>
      </c>
      <c r="CC17" s="654">
        <v>7.2007012856904424</v>
      </c>
      <c r="CD17" s="1628"/>
      <c r="CE17" s="655">
        <v>144810</v>
      </c>
      <c r="CF17" s="656">
        <v>-2.5812831742315581</v>
      </c>
      <c r="CG17" s="1654"/>
    </row>
    <row r="18" spans="1:85" ht="20.100000000000001" customHeight="1">
      <c r="B18" s="54"/>
      <c r="C18" s="59" t="s">
        <v>139</v>
      </c>
      <c r="D18" s="714">
        <v>16322</v>
      </c>
      <c r="E18" s="715">
        <v>31248</v>
      </c>
      <c r="F18" s="638">
        <v>16332</v>
      </c>
      <c r="G18" s="637">
        <v>31843</v>
      </c>
      <c r="H18" s="638">
        <v>16658</v>
      </c>
      <c r="I18" s="637">
        <v>39394</v>
      </c>
      <c r="J18" s="639">
        <v>23439</v>
      </c>
      <c r="K18" s="640">
        <v>54187</v>
      </c>
      <c r="L18" s="639">
        <v>30210</v>
      </c>
      <c r="M18" s="641">
        <v>67035</v>
      </c>
      <c r="N18" s="642">
        <v>39249</v>
      </c>
      <c r="O18" s="643">
        <v>80172</v>
      </c>
      <c r="P18" s="642">
        <v>11623</v>
      </c>
      <c r="Q18" s="713">
        <v>11623</v>
      </c>
      <c r="R18" s="716">
        <v>0</v>
      </c>
      <c r="S18" s="717" t="s">
        <v>219</v>
      </c>
      <c r="T18" s="699">
        <v>0</v>
      </c>
      <c r="U18" s="717" t="s">
        <v>219</v>
      </c>
      <c r="V18" s="699">
        <v>0</v>
      </c>
      <c r="W18" s="717" t="s">
        <v>219</v>
      </c>
      <c r="X18" s="699">
        <v>0</v>
      </c>
      <c r="Y18" s="717" t="s">
        <v>219</v>
      </c>
      <c r="Z18" s="699">
        <v>0</v>
      </c>
      <c r="AA18" s="717" t="s">
        <v>219</v>
      </c>
      <c r="AB18" s="699">
        <v>0</v>
      </c>
      <c r="AC18" s="717" t="s">
        <v>219</v>
      </c>
      <c r="AD18" s="699">
        <v>0</v>
      </c>
      <c r="AE18" s="717" t="s">
        <v>219</v>
      </c>
      <c r="AF18" s="699">
        <v>0</v>
      </c>
      <c r="AG18" s="717" t="s">
        <v>219</v>
      </c>
      <c r="AH18" s="699">
        <v>0</v>
      </c>
      <c r="AI18" s="717" t="s">
        <v>219</v>
      </c>
      <c r="AJ18" s="699">
        <v>0</v>
      </c>
      <c r="AK18" s="717" t="s">
        <v>219</v>
      </c>
      <c r="AL18" s="699">
        <v>0</v>
      </c>
      <c r="AM18" s="717" t="s">
        <v>219</v>
      </c>
      <c r="AN18" s="699">
        <v>0</v>
      </c>
      <c r="AO18" s="717" t="s">
        <v>219</v>
      </c>
      <c r="AP18" s="639">
        <v>0</v>
      </c>
      <c r="AQ18" s="643">
        <v>0</v>
      </c>
      <c r="AR18" s="697">
        <v>0</v>
      </c>
      <c r="AS18" s="718" t="s">
        <v>219</v>
      </c>
      <c r="AT18" s="699">
        <v>0</v>
      </c>
      <c r="AU18" s="717" t="s">
        <v>219</v>
      </c>
      <c r="AV18" s="699">
        <v>0</v>
      </c>
      <c r="AW18" s="717" t="s">
        <v>219</v>
      </c>
      <c r="AX18" s="699">
        <v>0</v>
      </c>
      <c r="AY18" s="717" t="s">
        <v>219</v>
      </c>
      <c r="AZ18" s="699">
        <v>0</v>
      </c>
      <c r="BA18" s="717" t="s">
        <v>219</v>
      </c>
      <c r="BB18" s="699">
        <v>0</v>
      </c>
      <c r="BC18" s="717" t="s">
        <v>219</v>
      </c>
      <c r="BD18" s="699">
        <v>0</v>
      </c>
      <c r="BE18" s="717" t="s">
        <v>219</v>
      </c>
      <c r="BF18" s="699">
        <v>0</v>
      </c>
      <c r="BG18" s="717" t="s">
        <v>219</v>
      </c>
      <c r="BH18" s="699">
        <v>0</v>
      </c>
      <c r="BI18" s="717" t="s">
        <v>219</v>
      </c>
      <c r="BJ18" s="699">
        <v>0</v>
      </c>
      <c r="BK18" s="717" t="s">
        <v>219</v>
      </c>
      <c r="BL18" s="699">
        <v>0</v>
      </c>
      <c r="BM18" s="717" t="s">
        <v>219</v>
      </c>
      <c r="BN18" s="699">
        <v>0</v>
      </c>
      <c r="BO18" s="717" t="s">
        <v>219</v>
      </c>
      <c r="BP18" s="642">
        <v>0</v>
      </c>
      <c r="BQ18" s="641">
        <v>0</v>
      </c>
      <c r="BR18" s="649">
        <v>0</v>
      </c>
      <c r="BS18" s="717" t="s">
        <v>220</v>
      </c>
      <c r="BT18" s="698">
        <v>0</v>
      </c>
      <c r="BU18" s="717" t="s">
        <v>220</v>
      </c>
      <c r="BV18" s="698">
        <v>0</v>
      </c>
      <c r="BW18" s="719" t="s">
        <v>220</v>
      </c>
      <c r="BX18" s="701">
        <v>0</v>
      </c>
      <c r="BY18" s="717" t="s">
        <v>220</v>
      </c>
      <c r="BZ18" s="698">
        <v>0</v>
      </c>
      <c r="CA18" s="720" t="s">
        <v>219</v>
      </c>
      <c r="CB18" s="702">
        <v>0</v>
      </c>
      <c r="CC18" s="721" t="s">
        <v>219</v>
      </c>
      <c r="CD18" s="1628"/>
      <c r="CE18" s="722">
        <v>0</v>
      </c>
      <c r="CF18" s="723" t="s">
        <v>219</v>
      </c>
      <c r="CG18" s="1654"/>
    </row>
    <row r="19" spans="1:85" ht="20.100000000000001" customHeight="1">
      <c r="B19" s="54"/>
      <c r="C19" s="53" t="s">
        <v>140</v>
      </c>
      <c r="D19" s="636">
        <v>48263</v>
      </c>
      <c r="E19" s="637">
        <v>88509</v>
      </c>
      <c r="F19" s="638">
        <v>46574</v>
      </c>
      <c r="G19" s="637">
        <v>90168</v>
      </c>
      <c r="H19" s="638">
        <v>51204</v>
      </c>
      <c r="I19" s="637">
        <v>99487</v>
      </c>
      <c r="J19" s="639">
        <v>54446</v>
      </c>
      <c r="K19" s="640">
        <v>98875</v>
      </c>
      <c r="L19" s="639">
        <v>33513</v>
      </c>
      <c r="M19" s="641">
        <v>81196</v>
      </c>
      <c r="N19" s="642">
        <v>58407</v>
      </c>
      <c r="O19" s="643">
        <v>86728</v>
      </c>
      <c r="P19" s="642">
        <v>89253</v>
      </c>
      <c r="Q19" s="713">
        <v>202541</v>
      </c>
      <c r="R19" s="651">
        <v>17995</v>
      </c>
      <c r="S19" s="645">
        <v>106.74402573529412</v>
      </c>
      <c r="T19" s="646">
        <v>1318</v>
      </c>
      <c r="U19" s="647">
        <v>-76.260806916426517</v>
      </c>
      <c r="V19" s="646">
        <v>14506</v>
      </c>
      <c r="W19" s="647">
        <v>-19.603170204511443</v>
      </c>
      <c r="X19" s="646">
        <v>19123</v>
      </c>
      <c r="Y19" s="647">
        <v>37.180774748923966</v>
      </c>
      <c r="Z19" s="646">
        <v>21455</v>
      </c>
      <c r="AA19" s="647">
        <v>2.2153406383992262</v>
      </c>
      <c r="AB19" s="646">
        <v>22602</v>
      </c>
      <c r="AC19" s="647">
        <v>2.6244097348347282</v>
      </c>
      <c r="AD19" s="646">
        <v>19296</v>
      </c>
      <c r="AE19" s="647">
        <v>-1.8165165623568953</v>
      </c>
      <c r="AF19" s="646">
        <v>4365</v>
      </c>
      <c r="AG19" s="647">
        <v>-66.929312826729301</v>
      </c>
      <c r="AH19" s="646">
        <v>8568</v>
      </c>
      <c r="AI19" s="647">
        <v>-60.098728635961443</v>
      </c>
      <c r="AJ19" s="646">
        <v>23683</v>
      </c>
      <c r="AK19" s="647">
        <v>14.327781800627577</v>
      </c>
      <c r="AL19" s="646">
        <v>22328</v>
      </c>
      <c r="AM19" s="647">
        <v>2.9936805203192023</v>
      </c>
      <c r="AN19" s="646">
        <v>16780</v>
      </c>
      <c r="AO19" s="645">
        <v>1.2734624901925287</v>
      </c>
      <c r="AP19" s="639">
        <v>96999</v>
      </c>
      <c r="AQ19" s="643">
        <v>192019</v>
      </c>
      <c r="AR19" s="644">
        <v>19970</v>
      </c>
      <c r="AS19" s="645">
        <v>10.975270908585728</v>
      </c>
      <c r="AT19" s="648">
        <v>22525</v>
      </c>
      <c r="AU19" s="647">
        <v>1609.0288315629741</v>
      </c>
      <c r="AV19" s="648">
        <v>21426</v>
      </c>
      <c r="AW19" s="647">
        <v>47.704398180063436</v>
      </c>
      <c r="AX19" s="648">
        <v>19959</v>
      </c>
      <c r="AY19" s="647">
        <v>4.3716990012027281</v>
      </c>
      <c r="AZ19" s="648">
        <v>19779</v>
      </c>
      <c r="BA19" s="647">
        <v>-7.8116989046842207</v>
      </c>
      <c r="BB19" s="648">
        <v>21120</v>
      </c>
      <c r="BC19" s="647">
        <v>-6.5569418635518986</v>
      </c>
      <c r="BD19" s="648">
        <v>16371</v>
      </c>
      <c r="BE19" s="647">
        <v>-15.15858208955224</v>
      </c>
      <c r="BF19" s="648">
        <v>10116</v>
      </c>
      <c r="BG19" s="647">
        <v>131.75257731958766</v>
      </c>
      <c r="BH19" s="648">
        <v>19640</v>
      </c>
      <c r="BI19" s="647">
        <v>129.2250233426704</v>
      </c>
      <c r="BJ19" s="648">
        <v>20479</v>
      </c>
      <c r="BK19" s="647">
        <v>-13.528691466452727</v>
      </c>
      <c r="BL19" s="648">
        <v>19639</v>
      </c>
      <c r="BM19" s="647">
        <v>-12.043174489430314</v>
      </c>
      <c r="BN19" s="648">
        <v>14212</v>
      </c>
      <c r="BO19" s="647">
        <v>-15.303933253873652</v>
      </c>
      <c r="BP19" s="642">
        <v>124779</v>
      </c>
      <c r="BQ19" s="641">
        <v>225236</v>
      </c>
      <c r="BR19" s="649">
        <v>20236</v>
      </c>
      <c r="BS19" s="647">
        <v>1.3319979969955114</v>
      </c>
      <c r="BT19" s="646">
        <v>18236</v>
      </c>
      <c r="BU19" s="647">
        <v>-19.041065482796895</v>
      </c>
      <c r="BV19" s="646">
        <v>18705</v>
      </c>
      <c r="BW19" s="693">
        <v>-12.699523942873142</v>
      </c>
      <c r="BX19" s="651">
        <v>18937</v>
      </c>
      <c r="BY19" s="647">
        <v>-5.1204970188887273</v>
      </c>
      <c r="BZ19" s="646">
        <v>18814</v>
      </c>
      <c r="CA19" s="652">
        <v>-4.8789119773497021</v>
      </c>
      <c r="CB19" s="653">
        <v>20224</v>
      </c>
      <c r="CC19" s="695">
        <v>-4.2424242424242493</v>
      </c>
      <c r="CD19" s="1628"/>
      <c r="CE19" s="655">
        <v>115152</v>
      </c>
      <c r="CF19" s="656">
        <v>-7.7152405452840611</v>
      </c>
      <c r="CG19" s="1654"/>
    </row>
    <row r="20" spans="1:85" ht="20.100000000000001" customHeight="1" thickBot="1">
      <c r="B20" s="60"/>
      <c r="C20" s="60" t="s">
        <v>141</v>
      </c>
      <c r="D20" s="724">
        <v>41</v>
      </c>
      <c r="E20" s="725">
        <v>89</v>
      </c>
      <c r="F20" s="726">
        <v>0</v>
      </c>
      <c r="G20" s="515">
        <v>0</v>
      </c>
      <c r="H20" s="726">
        <v>0</v>
      </c>
      <c r="I20" s="515">
        <v>0</v>
      </c>
      <c r="J20" s="659">
        <v>0</v>
      </c>
      <c r="K20" s="660">
        <v>0</v>
      </c>
      <c r="L20" s="659">
        <v>0</v>
      </c>
      <c r="M20" s="661">
        <v>0</v>
      </c>
      <c r="N20" s="703">
        <v>0</v>
      </c>
      <c r="O20" s="704">
        <v>0</v>
      </c>
      <c r="P20" s="662">
        <v>0</v>
      </c>
      <c r="Q20" s="705">
        <v>0</v>
      </c>
      <c r="R20" s="706">
        <v>0</v>
      </c>
      <c r="S20" s="707" t="s">
        <v>219</v>
      </c>
      <c r="T20" s="668">
        <v>0</v>
      </c>
      <c r="U20" s="707" t="s">
        <v>219</v>
      </c>
      <c r="V20" s="668">
        <v>0</v>
      </c>
      <c r="W20" s="707" t="s">
        <v>219</v>
      </c>
      <c r="X20" s="668">
        <v>0</v>
      </c>
      <c r="Y20" s="707" t="s">
        <v>219</v>
      </c>
      <c r="Z20" s="668">
        <v>0</v>
      </c>
      <c r="AA20" s="707" t="s">
        <v>219</v>
      </c>
      <c r="AB20" s="668">
        <v>0</v>
      </c>
      <c r="AC20" s="707" t="s">
        <v>219</v>
      </c>
      <c r="AD20" s="668">
        <v>0</v>
      </c>
      <c r="AE20" s="707" t="s">
        <v>219</v>
      </c>
      <c r="AF20" s="668">
        <v>0</v>
      </c>
      <c r="AG20" s="707" t="s">
        <v>219</v>
      </c>
      <c r="AH20" s="668">
        <v>0</v>
      </c>
      <c r="AI20" s="707" t="s">
        <v>219</v>
      </c>
      <c r="AJ20" s="668">
        <v>0</v>
      </c>
      <c r="AK20" s="707" t="s">
        <v>219</v>
      </c>
      <c r="AL20" s="668">
        <v>0</v>
      </c>
      <c r="AM20" s="707" t="s">
        <v>219</v>
      </c>
      <c r="AN20" s="668">
        <v>0</v>
      </c>
      <c r="AO20" s="708" t="s">
        <v>219</v>
      </c>
      <c r="AP20" s="659">
        <v>0</v>
      </c>
      <c r="AQ20" s="663">
        <v>0</v>
      </c>
      <c r="AR20" s="664">
        <v>0</v>
      </c>
      <c r="AS20" s="727" t="s">
        <v>219</v>
      </c>
      <c r="AT20" s="668">
        <v>0</v>
      </c>
      <c r="AU20" s="707" t="s">
        <v>219</v>
      </c>
      <c r="AV20" s="668">
        <v>0</v>
      </c>
      <c r="AW20" s="707" t="s">
        <v>219</v>
      </c>
      <c r="AX20" s="668">
        <v>0</v>
      </c>
      <c r="AY20" s="707" t="s">
        <v>219</v>
      </c>
      <c r="AZ20" s="668">
        <v>0</v>
      </c>
      <c r="BA20" s="707" t="s">
        <v>219</v>
      </c>
      <c r="BB20" s="668">
        <v>0</v>
      </c>
      <c r="BC20" s="707" t="s">
        <v>219</v>
      </c>
      <c r="BD20" s="668">
        <v>0</v>
      </c>
      <c r="BE20" s="707" t="s">
        <v>219</v>
      </c>
      <c r="BF20" s="668">
        <v>0</v>
      </c>
      <c r="BG20" s="707" t="s">
        <v>219</v>
      </c>
      <c r="BH20" s="668">
        <v>0</v>
      </c>
      <c r="BI20" s="707" t="s">
        <v>219</v>
      </c>
      <c r="BJ20" s="668">
        <v>0</v>
      </c>
      <c r="BK20" s="707" t="s">
        <v>219</v>
      </c>
      <c r="BL20" s="668">
        <v>0</v>
      </c>
      <c r="BM20" s="707" t="s">
        <v>219</v>
      </c>
      <c r="BN20" s="668">
        <v>0</v>
      </c>
      <c r="BO20" s="707" t="s">
        <v>219</v>
      </c>
      <c r="BP20" s="703">
        <v>0</v>
      </c>
      <c r="BQ20" s="661">
        <v>0</v>
      </c>
      <c r="BR20" s="669">
        <v>0</v>
      </c>
      <c r="BS20" s="707" t="s">
        <v>220</v>
      </c>
      <c r="BT20" s="666">
        <v>0</v>
      </c>
      <c r="BU20" s="707" t="s">
        <v>220</v>
      </c>
      <c r="BV20" s="666">
        <v>0</v>
      </c>
      <c r="BW20" s="709" t="s">
        <v>220</v>
      </c>
      <c r="BX20" s="671">
        <v>0</v>
      </c>
      <c r="BY20" s="707" t="s">
        <v>220</v>
      </c>
      <c r="BZ20" s="666">
        <v>0</v>
      </c>
      <c r="CA20" s="710" t="s">
        <v>220</v>
      </c>
      <c r="CB20" s="673">
        <v>0</v>
      </c>
      <c r="CC20" s="711" t="s">
        <v>219</v>
      </c>
      <c r="CD20" s="1629"/>
      <c r="CE20" s="676">
        <v>0</v>
      </c>
      <c r="CF20" s="712" t="s">
        <v>219</v>
      </c>
      <c r="CG20" s="1655"/>
    </row>
    <row r="21" spans="1:85" ht="24.95" customHeight="1" thickBot="1">
      <c r="A21" s="603"/>
      <c r="B21" s="56" t="s">
        <v>88</v>
      </c>
      <c r="C21" s="57"/>
      <c r="D21" s="583">
        <v>1247595</v>
      </c>
      <c r="E21" s="584">
        <v>2517651</v>
      </c>
      <c r="F21" s="585">
        <v>1249512</v>
      </c>
      <c r="G21" s="584">
        <v>2556134</v>
      </c>
      <c r="H21" s="585">
        <v>1211099</v>
      </c>
      <c r="I21" s="584">
        <v>2570815</v>
      </c>
      <c r="J21" s="340">
        <v>1266544</v>
      </c>
      <c r="K21" s="681">
        <v>2570331</v>
      </c>
      <c r="L21" s="340">
        <v>1004534</v>
      </c>
      <c r="M21" s="682">
        <v>2412595</v>
      </c>
      <c r="N21" s="683">
        <v>1343179</v>
      </c>
      <c r="O21" s="684">
        <v>2751523</v>
      </c>
      <c r="P21" s="683">
        <v>1535729</v>
      </c>
      <c r="Q21" s="684">
        <v>3239744</v>
      </c>
      <c r="R21" s="607">
        <v>221844</v>
      </c>
      <c r="S21" s="569">
        <v>-5.2673382327194247</v>
      </c>
      <c r="T21" s="608">
        <v>248742</v>
      </c>
      <c r="U21" s="571">
        <v>7.8053333762497346E-2</v>
      </c>
      <c r="V21" s="608">
        <v>297287</v>
      </c>
      <c r="W21" s="571">
        <v>-2.5131906437427745</v>
      </c>
      <c r="X21" s="608">
        <v>242826</v>
      </c>
      <c r="Y21" s="571">
        <v>21.482852640268149</v>
      </c>
      <c r="Z21" s="608">
        <v>277632</v>
      </c>
      <c r="AA21" s="571">
        <v>17.874929414811632</v>
      </c>
      <c r="AB21" s="608">
        <v>290434</v>
      </c>
      <c r="AC21" s="571">
        <v>-7.1012522590241076</v>
      </c>
      <c r="AD21" s="608">
        <v>260408</v>
      </c>
      <c r="AE21" s="571">
        <v>-2.7101344232651599</v>
      </c>
      <c r="AF21" s="608">
        <v>274660</v>
      </c>
      <c r="AG21" s="571">
        <v>-5.6284166148411998</v>
      </c>
      <c r="AH21" s="608">
        <v>300098</v>
      </c>
      <c r="AI21" s="571">
        <v>-3.1476419311217398</v>
      </c>
      <c r="AJ21" s="608">
        <v>290300</v>
      </c>
      <c r="AK21" s="571">
        <v>-1.2010386993795805</v>
      </c>
      <c r="AL21" s="608">
        <v>305821</v>
      </c>
      <c r="AM21" s="571">
        <v>5.4246169226261287</v>
      </c>
      <c r="AN21" s="608">
        <v>297849</v>
      </c>
      <c r="AO21" s="569">
        <v>18.40689811446768</v>
      </c>
      <c r="AP21" s="340">
        <v>1578765</v>
      </c>
      <c r="AQ21" s="684">
        <v>3307901</v>
      </c>
      <c r="AR21" s="607">
        <v>247797</v>
      </c>
      <c r="AS21" s="569">
        <v>11.698761291718498</v>
      </c>
      <c r="AT21" s="609">
        <v>192445</v>
      </c>
      <c r="AU21" s="571">
        <v>-22.632687684428049</v>
      </c>
      <c r="AV21" s="609">
        <v>238447</v>
      </c>
      <c r="AW21" s="571">
        <v>-19.792321897694819</v>
      </c>
      <c r="AX21" s="609">
        <v>214961</v>
      </c>
      <c r="AY21" s="571">
        <v>-11.475295067249803</v>
      </c>
      <c r="AZ21" s="609">
        <v>247218</v>
      </c>
      <c r="BA21" s="571">
        <v>-10.954789073305676</v>
      </c>
      <c r="BB21" s="609">
        <v>258665</v>
      </c>
      <c r="BC21" s="571">
        <v>-10.938457618598378</v>
      </c>
      <c r="BD21" s="609">
        <v>251124</v>
      </c>
      <c r="BE21" s="571">
        <v>-3.5651746490123202</v>
      </c>
      <c r="BF21" s="609">
        <v>268687</v>
      </c>
      <c r="BG21" s="571">
        <v>-2.1746887060365481</v>
      </c>
      <c r="BH21" s="609">
        <v>260958</v>
      </c>
      <c r="BI21" s="571">
        <v>-13.04240614732521</v>
      </c>
      <c r="BJ21" s="609">
        <v>268830</v>
      </c>
      <c r="BK21" s="571">
        <v>-7.3957974509128377</v>
      </c>
      <c r="BL21" s="609">
        <v>294926</v>
      </c>
      <c r="BM21" s="571">
        <v>-3.5625414866866549</v>
      </c>
      <c r="BN21" s="609">
        <v>288342</v>
      </c>
      <c r="BO21" s="571">
        <v>-3.1918858213389996</v>
      </c>
      <c r="BP21" s="683">
        <v>1399533</v>
      </c>
      <c r="BQ21" s="682">
        <v>3032400</v>
      </c>
      <c r="BR21" s="610">
        <v>234752</v>
      </c>
      <c r="BS21" s="571">
        <v>-5.2643898029435405</v>
      </c>
      <c r="BT21" s="608">
        <v>207896</v>
      </c>
      <c r="BU21" s="571">
        <v>8.0287874457637258</v>
      </c>
      <c r="BV21" s="608">
        <v>268128</v>
      </c>
      <c r="BW21" s="575">
        <v>12.447629871627669</v>
      </c>
      <c r="BX21" s="611">
        <v>228236</v>
      </c>
      <c r="BY21" s="571">
        <v>6.1755388186694375</v>
      </c>
      <c r="BZ21" s="608">
        <v>265402</v>
      </c>
      <c r="CA21" s="577">
        <v>7.3554514638901622</v>
      </c>
      <c r="CB21" s="612">
        <v>280109</v>
      </c>
      <c r="CC21" s="579">
        <v>8.290259602188172</v>
      </c>
      <c r="CD21" s="1720" t="s">
        <v>224</v>
      </c>
      <c r="CE21" s="685">
        <v>1484523</v>
      </c>
      <c r="CF21" s="614">
        <v>6.0727399782641811</v>
      </c>
      <c r="CG21" s="1721" t="s">
        <v>225</v>
      </c>
    </row>
    <row r="22" spans="1:85" ht="24.95" customHeight="1">
      <c r="B22" s="61"/>
      <c r="C22" s="62" t="s">
        <v>205</v>
      </c>
      <c r="D22" s="615">
        <v>195975</v>
      </c>
      <c r="E22" s="616">
        <v>386516</v>
      </c>
      <c r="F22" s="617">
        <v>200075</v>
      </c>
      <c r="G22" s="616">
        <v>396605</v>
      </c>
      <c r="H22" s="617">
        <v>100399</v>
      </c>
      <c r="I22" s="616">
        <v>197318</v>
      </c>
      <c r="J22" s="686">
        <v>79277</v>
      </c>
      <c r="K22" s="687">
        <v>172314</v>
      </c>
      <c r="L22" s="686">
        <v>65408</v>
      </c>
      <c r="M22" s="688">
        <v>119070</v>
      </c>
      <c r="N22" s="689">
        <v>80618</v>
      </c>
      <c r="O22" s="690">
        <v>186085</v>
      </c>
      <c r="P22" s="689">
        <v>125555</v>
      </c>
      <c r="Q22" s="690">
        <v>268150</v>
      </c>
      <c r="R22" s="623">
        <v>21961</v>
      </c>
      <c r="S22" s="691">
        <v>2.3250396048830453</v>
      </c>
      <c r="T22" s="625">
        <v>21486</v>
      </c>
      <c r="U22" s="692">
        <v>1.95017793594306</v>
      </c>
      <c r="V22" s="625">
        <v>23746</v>
      </c>
      <c r="W22" s="692">
        <v>-16.287104279771555</v>
      </c>
      <c r="X22" s="625">
        <v>14237</v>
      </c>
      <c r="Y22" s="692">
        <v>-36.484496988623697</v>
      </c>
      <c r="Z22" s="625">
        <v>23131</v>
      </c>
      <c r="AA22" s="692">
        <v>107.88172912734791</v>
      </c>
      <c r="AB22" s="625">
        <v>20410</v>
      </c>
      <c r="AC22" s="692">
        <v>-3.3159639981051612</v>
      </c>
      <c r="AD22" s="625">
        <v>24044</v>
      </c>
      <c r="AE22" s="692">
        <v>18.618648248643325</v>
      </c>
      <c r="AF22" s="625">
        <v>26217</v>
      </c>
      <c r="AG22" s="692">
        <v>11.400526897255034</v>
      </c>
      <c r="AH22" s="625">
        <v>25755</v>
      </c>
      <c r="AI22" s="692">
        <v>-2.5317892824704842</v>
      </c>
      <c r="AJ22" s="625">
        <v>25942</v>
      </c>
      <c r="AK22" s="692">
        <v>0.79260237780714249</v>
      </c>
      <c r="AL22" s="625">
        <v>26155</v>
      </c>
      <c r="AM22" s="692">
        <v>18.278840501062717</v>
      </c>
      <c r="AN22" s="625">
        <v>25057</v>
      </c>
      <c r="AO22" s="691">
        <v>2.2067221406428388</v>
      </c>
      <c r="AP22" s="686">
        <v>124971</v>
      </c>
      <c r="AQ22" s="690">
        <v>278141</v>
      </c>
      <c r="AR22" s="623">
        <v>24006</v>
      </c>
      <c r="AS22" s="691">
        <v>9.3119621146578169</v>
      </c>
      <c r="AT22" s="627">
        <v>21194</v>
      </c>
      <c r="AU22" s="692">
        <v>-1.3590244810574319</v>
      </c>
      <c r="AV22" s="627">
        <v>18427</v>
      </c>
      <c r="AW22" s="692">
        <v>-22.399562031500039</v>
      </c>
      <c r="AX22" s="627">
        <v>15662</v>
      </c>
      <c r="AY22" s="692">
        <v>10.009131137177789</v>
      </c>
      <c r="AZ22" s="627">
        <v>21747</v>
      </c>
      <c r="BA22" s="692">
        <v>-5.9833124378539537</v>
      </c>
      <c r="BB22" s="627">
        <v>20733</v>
      </c>
      <c r="BC22" s="692">
        <v>1.5825575698187038</v>
      </c>
      <c r="BD22" s="627">
        <v>24632</v>
      </c>
      <c r="BE22" s="692">
        <v>2.4455165529861915</v>
      </c>
      <c r="BF22" s="627">
        <v>23616</v>
      </c>
      <c r="BG22" s="692">
        <v>-9.9210435976656299</v>
      </c>
      <c r="BH22" s="627">
        <v>22826</v>
      </c>
      <c r="BI22" s="692">
        <v>-11.372549019607845</v>
      </c>
      <c r="BJ22" s="627">
        <v>24436</v>
      </c>
      <c r="BK22" s="692">
        <v>-5.8052578829696984</v>
      </c>
      <c r="BL22" s="627">
        <v>22227</v>
      </c>
      <c r="BM22" s="692">
        <v>-15.018160963486906</v>
      </c>
      <c r="BN22" s="627">
        <v>20840</v>
      </c>
      <c r="BO22" s="692">
        <v>-16.829628447140522</v>
      </c>
      <c r="BP22" s="689">
        <v>121769</v>
      </c>
      <c r="BQ22" s="688">
        <v>260346</v>
      </c>
      <c r="BR22" s="628">
        <v>22253</v>
      </c>
      <c r="BS22" s="692">
        <v>-7.3023410813963068</v>
      </c>
      <c r="BT22" s="625">
        <v>19889</v>
      </c>
      <c r="BU22" s="692">
        <v>-6.1574030385958309</v>
      </c>
      <c r="BV22" s="625">
        <v>21423</v>
      </c>
      <c r="BW22" s="693">
        <v>16.258750746187658</v>
      </c>
      <c r="BX22" s="630">
        <v>21714</v>
      </c>
      <c r="BY22" s="692">
        <v>38.641297407738477</v>
      </c>
      <c r="BZ22" s="625">
        <v>22634</v>
      </c>
      <c r="CA22" s="694">
        <v>4.0787235020922452</v>
      </c>
      <c r="CB22" s="632">
        <v>22364</v>
      </c>
      <c r="CC22" s="695">
        <v>7.8666859595813605</v>
      </c>
      <c r="CD22" s="1643"/>
      <c r="CE22" s="696">
        <v>130277</v>
      </c>
      <c r="CF22" s="635">
        <v>6.9869999753631902</v>
      </c>
      <c r="CG22" s="1646"/>
    </row>
    <row r="23" spans="1:85" ht="24.95" customHeight="1">
      <c r="B23" s="61"/>
      <c r="C23" s="63" t="s">
        <v>207</v>
      </c>
      <c r="D23" s="636">
        <v>276892</v>
      </c>
      <c r="E23" s="637">
        <v>549134</v>
      </c>
      <c r="F23" s="638">
        <v>240204</v>
      </c>
      <c r="G23" s="637">
        <v>523590</v>
      </c>
      <c r="H23" s="638">
        <v>279012</v>
      </c>
      <c r="I23" s="637">
        <v>588939</v>
      </c>
      <c r="J23" s="639">
        <v>304678</v>
      </c>
      <c r="K23" s="640">
        <v>570852</v>
      </c>
      <c r="L23" s="639">
        <v>172013</v>
      </c>
      <c r="M23" s="641">
        <v>442822</v>
      </c>
      <c r="N23" s="642">
        <v>258365</v>
      </c>
      <c r="O23" s="643">
        <v>513836</v>
      </c>
      <c r="P23" s="642">
        <v>308735</v>
      </c>
      <c r="Q23" s="643">
        <v>659252</v>
      </c>
      <c r="R23" s="697">
        <v>56628</v>
      </c>
      <c r="S23" s="645">
        <v>7.9101320578539145</v>
      </c>
      <c r="T23" s="698">
        <v>58862</v>
      </c>
      <c r="U23" s="647">
        <v>1.3621256737442025</v>
      </c>
      <c r="V23" s="698">
        <v>63142</v>
      </c>
      <c r="W23" s="647">
        <v>5.5639148025545779</v>
      </c>
      <c r="X23" s="698">
        <v>45577</v>
      </c>
      <c r="Y23" s="647">
        <v>-3.4017209952948235</v>
      </c>
      <c r="Z23" s="698">
        <v>53725</v>
      </c>
      <c r="AA23" s="647">
        <v>20.516386639449053</v>
      </c>
      <c r="AB23" s="698">
        <v>47507</v>
      </c>
      <c r="AC23" s="647">
        <v>1.9201064103664436</v>
      </c>
      <c r="AD23" s="698">
        <v>50552</v>
      </c>
      <c r="AE23" s="647">
        <v>18.610980760206488</v>
      </c>
      <c r="AF23" s="698">
        <v>47774</v>
      </c>
      <c r="AG23" s="647">
        <v>-24.986260932372389</v>
      </c>
      <c r="AH23" s="698">
        <v>52182</v>
      </c>
      <c r="AI23" s="647">
        <v>-12.147078135259363</v>
      </c>
      <c r="AJ23" s="698">
        <v>49352</v>
      </c>
      <c r="AK23" s="647">
        <v>-17.654714431114755</v>
      </c>
      <c r="AL23" s="698">
        <v>53521</v>
      </c>
      <c r="AM23" s="647">
        <v>-23.68860055607044</v>
      </c>
      <c r="AN23" s="698">
        <v>42334</v>
      </c>
      <c r="AO23" s="645">
        <v>-22.67056352178281</v>
      </c>
      <c r="AP23" s="639">
        <v>325441</v>
      </c>
      <c r="AQ23" s="643">
        <v>621156</v>
      </c>
      <c r="AR23" s="697">
        <v>48187</v>
      </c>
      <c r="AS23" s="645">
        <v>-14.906053542417169</v>
      </c>
      <c r="AT23" s="699">
        <v>42662</v>
      </c>
      <c r="AU23" s="647">
        <v>-27.522000611600021</v>
      </c>
      <c r="AV23" s="699">
        <v>42557</v>
      </c>
      <c r="AW23" s="647">
        <v>-32.601121282189354</v>
      </c>
      <c r="AX23" s="699">
        <v>43792</v>
      </c>
      <c r="AY23" s="647">
        <v>-3.9164490861618759</v>
      </c>
      <c r="AZ23" s="699">
        <v>49359</v>
      </c>
      <c r="BA23" s="647">
        <v>-8.1265704979060018</v>
      </c>
      <c r="BB23" s="699">
        <v>47078</v>
      </c>
      <c r="BC23" s="647">
        <v>-0.9030248173953197</v>
      </c>
      <c r="BD23" s="699">
        <v>44625</v>
      </c>
      <c r="BE23" s="647">
        <v>-11.724560848235484</v>
      </c>
      <c r="BF23" s="699">
        <v>45824</v>
      </c>
      <c r="BG23" s="647">
        <v>-4.0817180893373006</v>
      </c>
      <c r="BH23" s="699">
        <v>44618</v>
      </c>
      <c r="BI23" s="647">
        <v>-14.495419876585785</v>
      </c>
      <c r="BJ23" s="699">
        <v>43027</v>
      </c>
      <c r="BK23" s="647">
        <v>-12.816096612092721</v>
      </c>
      <c r="BL23" s="699">
        <v>42562</v>
      </c>
      <c r="BM23" s="647">
        <v>-20.476074811756135</v>
      </c>
      <c r="BN23" s="699">
        <v>41867</v>
      </c>
      <c r="BO23" s="647">
        <v>-1.1031322341380445</v>
      </c>
      <c r="BP23" s="642">
        <v>273635</v>
      </c>
      <c r="BQ23" s="641">
        <v>536158</v>
      </c>
      <c r="BR23" s="700">
        <v>39135</v>
      </c>
      <c r="BS23" s="647">
        <v>-18.785149521655214</v>
      </c>
      <c r="BT23" s="698">
        <v>41023</v>
      </c>
      <c r="BU23" s="647">
        <v>-3.8418264497679502</v>
      </c>
      <c r="BV23" s="698">
        <v>48445</v>
      </c>
      <c r="BW23" s="650">
        <v>13.835561717226312</v>
      </c>
      <c r="BX23" s="701">
        <v>38908</v>
      </c>
      <c r="BY23" s="647">
        <v>-11.15272195834855</v>
      </c>
      <c r="BZ23" s="698">
        <v>50365</v>
      </c>
      <c r="CA23" s="652">
        <v>2.0381288113616449</v>
      </c>
      <c r="CB23" s="702">
        <v>52220</v>
      </c>
      <c r="CC23" s="654">
        <v>10.92229916309104</v>
      </c>
      <c r="CD23" s="1643"/>
      <c r="CE23" s="655">
        <v>270096</v>
      </c>
      <c r="CF23" s="656">
        <v>-1.2933287042958739</v>
      </c>
      <c r="CG23" s="1646"/>
    </row>
    <row r="24" spans="1:85" ht="24.95" customHeight="1">
      <c r="B24" s="61"/>
      <c r="C24" s="63" t="s">
        <v>89</v>
      </c>
      <c r="D24" s="615">
        <v>25474</v>
      </c>
      <c r="E24" s="616">
        <v>55039</v>
      </c>
      <c r="F24" s="617">
        <v>32412</v>
      </c>
      <c r="G24" s="616">
        <v>61972</v>
      </c>
      <c r="H24" s="617">
        <v>22243</v>
      </c>
      <c r="I24" s="616">
        <v>46121</v>
      </c>
      <c r="J24" s="639">
        <v>24013</v>
      </c>
      <c r="K24" s="640">
        <v>54037</v>
      </c>
      <c r="L24" s="639">
        <v>11501</v>
      </c>
      <c r="M24" s="641">
        <v>35213</v>
      </c>
      <c r="N24" s="642">
        <v>25179</v>
      </c>
      <c r="O24" s="643">
        <v>48752</v>
      </c>
      <c r="P24" s="642">
        <v>22133</v>
      </c>
      <c r="Q24" s="643">
        <v>49630</v>
      </c>
      <c r="R24" s="697">
        <v>4288</v>
      </c>
      <c r="S24" s="645">
        <v>26.26619552414607</v>
      </c>
      <c r="T24" s="698">
        <v>5296</v>
      </c>
      <c r="U24" s="647">
        <v>75.771656156654501</v>
      </c>
      <c r="V24" s="698">
        <v>5974</v>
      </c>
      <c r="W24" s="647">
        <v>59.946452476572944</v>
      </c>
      <c r="X24" s="698">
        <v>3715</v>
      </c>
      <c r="Y24" s="647">
        <v>14.837712519319936</v>
      </c>
      <c r="Z24" s="698">
        <v>5290</v>
      </c>
      <c r="AA24" s="647">
        <v>16.519823788546262</v>
      </c>
      <c r="AB24" s="698">
        <v>5269</v>
      </c>
      <c r="AC24" s="647">
        <v>25.03559563360227</v>
      </c>
      <c r="AD24" s="698">
        <v>4491</v>
      </c>
      <c r="AE24" s="647">
        <v>0.87601078167116952</v>
      </c>
      <c r="AF24" s="698">
        <v>3716</v>
      </c>
      <c r="AG24" s="647">
        <v>-15.101667809001597</v>
      </c>
      <c r="AH24" s="698">
        <v>3579</v>
      </c>
      <c r="AI24" s="647">
        <v>-24.061107574793127</v>
      </c>
      <c r="AJ24" s="698">
        <v>5439</v>
      </c>
      <c r="AK24" s="647">
        <v>6.9826907946498835</v>
      </c>
      <c r="AL24" s="698">
        <v>4758</v>
      </c>
      <c r="AM24" s="647">
        <v>-7.3417721518987236</v>
      </c>
      <c r="AN24" s="698">
        <v>4490</v>
      </c>
      <c r="AO24" s="645">
        <v>20.182012847965751</v>
      </c>
      <c r="AP24" s="639">
        <v>29832</v>
      </c>
      <c r="AQ24" s="643">
        <v>56305</v>
      </c>
      <c r="AR24" s="697">
        <v>4979</v>
      </c>
      <c r="AS24" s="645">
        <v>16.114738805970148</v>
      </c>
      <c r="AT24" s="699">
        <v>5923</v>
      </c>
      <c r="AU24" s="647">
        <v>11.839123867069489</v>
      </c>
      <c r="AV24" s="699">
        <v>3768</v>
      </c>
      <c r="AW24" s="647">
        <v>-36.926682289922994</v>
      </c>
      <c r="AX24" s="699">
        <v>5422</v>
      </c>
      <c r="AY24" s="647">
        <v>45.94885598923284</v>
      </c>
      <c r="AZ24" s="699">
        <v>5821</v>
      </c>
      <c r="BA24" s="647">
        <v>10.037807183364848</v>
      </c>
      <c r="BB24" s="699">
        <v>5298</v>
      </c>
      <c r="BC24" s="647">
        <v>0.55038906813436483</v>
      </c>
      <c r="BD24" s="699">
        <v>6223</v>
      </c>
      <c r="BE24" s="647">
        <v>38.566020930750398</v>
      </c>
      <c r="BF24" s="699">
        <v>5873</v>
      </c>
      <c r="BG24" s="647">
        <v>58.046286329386447</v>
      </c>
      <c r="BH24" s="699">
        <v>5526</v>
      </c>
      <c r="BI24" s="647">
        <v>54.400670578373848</v>
      </c>
      <c r="BJ24" s="699">
        <v>5933</v>
      </c>
      <c r="BK24" s="647">
        <v>9.0825519396948096</v>
      </c>
      <c r="BL24" s="699">
        <v>3119</v>
      </c>
      <c r="BM24" s="647">
        <v>-34.447246742328701</v>
      </c>
      <c r="BN24" s="699">
        <v>2224</v>
      </c>
      <c r="BO24" s="647">
        <v>-50.467706013363028</v>
      </c>
      <c r="BP24" s="642">
        <v>31211</v>
      </c>
      <c r="BQ24" s="641">
        <v>60109</v>
      </c>
      <c r="BR24" s="700">
        <v>4357</v>
      </c>
      <c r="BS24" s="647">
        <v>-12.492468367141996</v>
      </c>
      <c r="BT24" s="698">
        <v>5705</v>
      </c>
      <c r="BU24" s="647">
        <v>-3.6805672800945501</v>
      </c>
      <c r="BV24" s="698">
        <v>5762</v>
      </c>
      <c r="BW24" s="650">
        <v>52.919320594479842</v>
      </c>
      <c r="BX24" s="701">
        <v>4593</v>
      </c>
      <c r="BY24" s="647">
        <v>-15.289561047583916</v>
      </c>
      <c r="BZ24" s="698">
        <v>5374</v>
      </c>
      <c r="CA24" s="652">
        <v>-7.6790929393575027</v>
      </c>
      <c r="CB24" s="702">
        <v>5172</v>
      </c>
      <c r="CC24" s="654">
        <v>-2.3782559456398644</v>
      </c>
      <c r="CD24" s="1643"/>
      <c r="CE24" s="655">
        <v>30963</v>
      </c>
      <c r="CF24" s="656">
        <v>-0.79459165037967239</v>
      </c>
      <c r="CG24" s="1646"/>
    </row>
    <row r="25" spans="1:85" ht="24.95" customHeight="1">
      <c r="B25" s="61"/>
      <c r="C25" s="63" t="s">
        <v>142</v>
      </c>
      <c r="D25" s="615">
        <v>29198</v>
      </c>
      <c r="E25" s="616">
        <v>51532</v>
      </c>
      <c r="F25" s="617">
        <v>27449</v>
      </c>
      <c r="G25" s="616">
        <v>54807</v>
      </c>
      <c r="H25" s="617">
        <v>27451</v>
      </c>
      <c r="I25" s="616">
        <v>48181</v>
      </c>
      <c r="J25" s="639">
        <v>30743</v>
      </c>
      <c r="K25" s="640">
        <v>58347</v>
      </c>
      <c r="L25" s="639">
        <v>16707</v>
      </c>
      <c r="M25" s="641">
        <v>49575</v>
      </c>
      <c r="N25" s="642">
        <v>27758</v>
      </c>
      <c r="O25" s="643">
        <v>57372</v>
      </c>
      <c r="P25" s="642">
        <v>38790</v>
      </c>
      <c r="Q25" s="643">
        <v>85978</v>
      </c>
      <c r="R25" s="697">
        <v>6836</v>
      </c>
      <c r="S25" s="645">
        <v>32.531989143078704</v>
      </c>
      <c r="T25" s="698">
        <v>6612</v>
      </c>
      <c r="U25" s="647">
        <v>11.783601014370234</v>
      </c>
      <c r="V25" s="698">
        <v>6279</v>
      </c>
      <c r="W25" s="647">
        <v>-18.028720626631852</v>
      </c>
      <c r="X25" s="698">
        <v>4188</v>
      </c>
      <c r="Y25" s="647">
        <v>-22.858721679867372</v>
      </c>
      <c r="Z25" s="698">
        <v>8227</v>
      </c>
      <c r="AA25" s="647">
        <v>25.392470659960381</v>
      </c>
      <c r="AB25" s="698">
        <v>6515</v>
      </c>
      <c r="AC25" s="647">
        <v>-19.238874426676588</v>
      </c>
      <c r="AD25" s="698">
        <v>8012</v>
      </c>
      <c r="AE25" s="647">
        <v>29.080070887707421</v>
      </c>
      <c r="AF25" s="698">
        <v>8103</v>
      </c>
      <c r="AG25" s="647">
        <v>-5.9212817833507501</v>
      </c>
      <c r="AH25" s="698">
        <v>7495</v>
      </c>
      <c r="AI25" s="647">
        <v>-8.3068265231220835</v>
      </c>
      <c r="AJ25" s="698">
        <v>8405</v>
      </c>
      <c r="AK25" s="647">
        <v>10.840036924699987</v>
      </c>
      <c r="AL25" s="698">
        <v>7884</v>
      </c>
      <c r="AM25" s="647">
        <v>-2.4498886414253889</v>
      </c>
      <c r="AN25" s="698">
        <v>7408</v>
      </c>
      <c r="AO25" s="645">
        <v>-13.143393129323485</v>
      </c>
      <c r="AP25" s="639">
        <v>38657</v>
      </c>
      <c r="AQ25" s="643">
        <v>85964</v>
      </c>
      <c r="AR25" s="697">
        <v>7923</v>
      </c>
      <c r="AS25" s="645">
        <v>15.901111761263891</v>
      </c>
      <c r="AT25" s="699">
        <v>6695</v>
      </c>
      <c r="AU25" s="647">
        <v>1.2552934059285974</v>
      </c>
      <c r="AV25" s="699">
        <v>6506</v>
      </c>
      <c r="AW25" s="647">
        <v>3.6152253543557862</v>
      </c>
      <c r="AX25" s="699">
        <v>5889</v>
      </c>
      <c r="AY25" s="647">
        <v>40.616045845272197</v>
      </c>
      <c r="AZ25" s="699">
        <v>7479</v>
      </c>
      <c r="BA25" s="647">
        <v>-9.0920140999149197</v>
      </c>
      <c r="BB25" s="699">
        <v>5402</v>
      </c>
      <c r="BC25" s="647">
        <v>-17.08365310821182</v>
      </c>
      <c r="BD25" s="699">
        <v>8047</v>
      </c>
      <c r="BE25" s="647">
        <v>0.43684473290063863</v>
      </c>
      <c r="BF25" s="699">
        <v>7936</v>
      </c>
      <c r="BG25" s="647">
        <v>-2.0609650746636987</v>
      </c>
      <c r="BH25" s="699">
        <v>6529</v>
      </c>
      <c r="BI25" s="647">
        <v>-12.888592394929958</v>
      </c>
      <c r="BJ25" s="699">
        <v>8045</v>
      </c>
      <c r="BK25" s="647">
        <v>-4.2831647828673454</v>
      </c>
      <c r="BL25" s="699">
        <v>7086</v>
      </c>
      <c r="BM25" s="647">
        <v>-10.12176560121766</v>
      </c>
      <c r="BN25" s="699">
        <v>7113</v>
      </c>
      <c r="BO25" s="647">
        <v>-3.9821814254859618</v>
      </c>
      <c r="BP25" s="642">
        <v>39894</v>
      </c>
      <c r="BQ25" s="641">
        <v>84650</v>
      </c>
      <c r="BR25" s="700">
        <v>6113</v>
      </c>
      <c r="BS25" s="647">
        <v>-22.84488198914552</v>
      </c>
      <c r="BT25" s="698">
        <v>5910</v>
      </c>
      <c r="BU25" s="647">
        <v>-11.725168035847645</v>
      </c>
      <c r="BV25" s="698">
        <v>6110</v>
      </c>
      <c r="BW25" s="650">
        <v>-6.086689209960042</v>
      </c>
      <c r="BX25" s="701">
        <v>6743</v>
      </c>
      <c r="BY25" s="647">
        <v>14.501613177109874</v>
      </c>
      <c r="BZ25" s="698">
        <v>7675</v>
      </c>
      <c r="CA25" s="652">
        <v>2.6206712127289791</v>
      </c>
      <c r="CB25" s="702">
        <v>5592</v>
      </c>
      <c r="CC25" s="654">
        <v>3.5172158459829745</v>
      </c>
      <c r="CD25" s="1643"/>
      <c r="CE25" s="655">
        <v>38143</v>
      </c>
      <c r="CF25" s="656">
        <v>-4.3891311976738336</v>
      </c>
      <c r="CG25" s="1646"/>
    </row>
    <row r="26" spans="1:85" ht="24.95" customHeight="1">
      <c r="B26" s="54"/>
      <c r="C26" s="64" t="s">
        <v>90</v>
      </c>
      <c r="D26" s="615">
        <v>79548</v>
      </c>
      <c r="E26" s="616">
        <v>142620</v>
      </c>
      <c r="F26" s="617">
        <v>60473</v>
      </c>
      <c r="G26" s="616">
        <v>117745</v>
      </c>
      <c r="H26" s="617">
        <v>53988</v>
      </c>
      <c r="I26" s="616">
        <v>93752</v>
      </c>
      <c r="J26" s="639">
        <v>43609</v>
      </c>
      <c r="K26" s="640">
        <v>97395</v>
      </c>
      <c r="L26" s="639">
        <v>45608</v>
      </c>
      <c r="M26" s="641">
        <v>94019</v>
      </c>
      <c r="N26" s="642">
        <v>59844</v>
      </c>
      <c r="O26" s="643">
        <v>115905</v>
      </c>
      <c r="P26" s="642">
        <v>57607</v>
      </c>
      <c r="Q26" s="643">
        <v>123619</v>
      </c>
      <c r="R26" s="697">
        <v>8318</v>
      </c>
      <c r="S26" s="645">
        <v>-20.340930856157826</v>
      </c>
      <c r="T26" s="698">
        <v>9177</v>
      </c>
      <c r="U26" s="647">
        <v>22.736391600909457</v>
      </c>
      <c r="V26" s="698">
        <v>13597</v>
      </c>
      <c r="W26" s="647">
        <v>16.114432109308268</v>
      </c>
      <c r="X26" s="698">
        <v>10673</v>
      </c>
      <c r="Y26" s="647">
        <v>4.1776476329917074</v>
      </c>
      <c r="Z26" s="698">
        <v>12294</v>
      </c>
      <c r="AA26" s="647">
        <v>65.754348119185664</v>
      </c>
      <c r="AB26" s="698">
        <v>8458</v>
      </c>
      <c r="AC26" s="647">
        <v>-18.010856921287328</v>
      </c>
      <c r="AD26" s="698">
        <v>13399</v>
      </c>
      <c r="AE26" s="647">
        <v>25.388358600037435</v>
      </c>
      <c r="AF26" s="698">
        <v>11243</v>
      </c>
      <c r="AG26" s="647">
        <v>32.566914278976526</v>
      </c>
      <c r="AH26" s="698">
        <v>11127</v>
      </c>
      <c r="AI26" s="647">
        <v>-1.005338078291814</v>
      </c>
      <c r="AJ26" s="698">
        <v>12211</v>
      </c>
      <c r="AK26" s="647">
        <v>5.1403478560358167</v>
      </c>
      <c r="AL26" s="698">
        <v>12708</v>
      </c>
      <c r="AM26" s="647">
        <v>3.359089060593746</v>
      </c>
      <c r="AN26" s="698">
        <v>13315</v>
      </c>
      <c r="AO26" s="645">
        <v>13.8423392612859</v>
      </c>
      <c r="AP26" s="639">
        <v>62517</v>
      </c>
      <c r="AQ26" s="643">
        <v>136520</v>
      </c>
      <c r="AR26" s="697">
        <v>14250</v>
      </c>
      <c r="AS26" s="645">
        <v>71.31522000480885</v>
      </c>
      <c r="AT26" s="699">
        <v>8875</v>
      </c>
      <c r="AU26" s="647">
        <v>-3.2908357851149646</v>
      </c>
      <c r="AV26" s="699">
        <v>12723</v>
      </c>
      <c r="AW26" s="647">
        <v>-6.4278885048172327</v>
      </c>
      <c r="AX26" s="699">
        <v>10140</v>
      </c>
      <c r="AY26" s="647">
        <v>-4.9939098660170487</v>
      </c>
      <c r="AZ26" s="699">
        <v>11883</v>
      </c>
      <c r="BA26" s="647">
        <v>-3.3430941922889161</v>
      </c>
      <c r="BB26" s="699">
        <v>10618</v>
      </c>
      <c r="BC26" s="647">
        <v>25.537952234570824</v>
      </c>
      <c r="BD26" s="699">
        <v>11590</v>
      </c>
      <c r="BE26" s="647">
        <v>-13.501007537875964</v>
      </c>
      <c r="BF26" s="699">
        <v>9933</v>
      </c>
      <c r="BG26" s="647">
        <v>-11.65169438761896</v>
      </c>
      <c r="BH26" s="699">
        <v>10103</v>
      </c>
      <c r="BI26" s="647">
        <v>-9.2028399388873794</v>
      </c>
      <c r="BJ26" s="699">
        <v>11541</v>
      </c>
      <c r="BK26" s="647">
        <v>-5.486856113340437</v>
      </c>
      <c r="BL26" s="699">
        <v>13729</v>
      </c>
      <c r="BM26" s="647">
        <v>8.0343090966320574</v>
      </c>
      <c r="BN26" s="699">
        <v>13992</v>
      </c>
      <c r="BO26" s="647">
        <v>5.0844911753661393</v>
      </c>
      <c r="BP26" s="642">
        <v>68489</v>
      </c>
      <c r="BQ26" s="641">
        <v>139377</v>
      </c>
      <c r="BR26" s="700">
        <v>9781</v>
      </c>
      <c r="BS26" s="647">
        <v>-31.361403508771929</v>
      </c>
      <c r="BT26" s="698">
        <v>9793</v>
      </c>
      <c r="BU26" s="647">
        <v>10.343661971830983</v>
      </c>
      <c r="BV26" s="698">
        <v>10530</v>
      </c>
      <c r="BW26" s="650">
        <v>-17.236500825277062</v>
      </c>
      <c r="BX26" s="701">
        <v>11287</v>
      </c>
      <c r="BY26" s="647">
        <v>11.31163708086784</v>
      </c>
      <c r="BZ26" s="698">
        <v>8407</v>
      </c>
      <c r="CA26" s="652">
        <v>-29.251872422788864</v>
      </c>
      <c r="CB26" s="702">
        <v>10908</v>
      </c>
      <c r="CC26" s="654">
        <v>2.7312111508758647</v>
      </c>
      <c r="CD26" s="1643"/>
      <c r="CE26" s="655">
        <v>60706</v>
      </c>
      <c r="CF26" s="656">
        <v>-11.36386865044021</v>
      </c>
      <c r="CG26" s="1646"/>
    </row>
    <row r="27" spans="1:85" ht="24.95" customHeight="1">
      <c r="B27" s="54"/>
      <c r="C27" s="64" t="s">
        <v>143</v>
      </c>
      <c r="D27" s="615">
        <v>22916</v>
      </c>
      <c r="E27" s="616">
        <v>50842</v>
      </c>
      <c r="F27" s="617">
        <v>20451</v>
      </c>
      <c r="G27" s="616">
        <v>41445</v>
      </c>
      <c r="H27" s="617">
        <v>25828</v>
      </c>
      <c r="I27" s="616">
        <v>52666</v>
      </c>
      <c r="J27" s="639">
        <v>23345</v>
      </c>
      <c r="K27" s="640">
        <v>50120</v>
      </c>
      <c r="L27" s="639">
        <v>16917</v>
      </c>
      <c r="M27" s="641">
        <v>43242</v>
      </c>
      <c r="N27" s="642">
        <v>19699</v>
      </c>
      <c r="O27" s="643">
        <v>30362</v>
      </c>
      <c r="P27" s="642">
        <v>16619</v>
      </c>
      <c r="Q27" s="643">
        <v>36613</v>
      </c>
      <c r="R27" s="697">
        <v>1774</v>
      </c>
      <c r="S27" s="645">
        <v>-45.682792406613594</v>
      </c>
      <c r="T27" s="698">
        <v>1448</v>
      </c>
      <c r="U27" s="647">
        <v>-2.7535258562793814</v>
      </c>
      <c r="V27" s="698">
        <v>1591</v>
      </c>
      <c r="W27" s="647">
        <v>-44.852686308492196</v>
      </c>
      <c r="X27" s="698">
        <v>1108</v>
      </c>
      <c r="Y27" s="647">
        <v>-69.923995656894675</v>
      </c>
      <c r="Z27" s="698">
        <v>2777</v>
      </c>
      <c r="AA27" s="647">
        <v>-39.48572673785138</v>
      </c>
      <c r="AB27" s="698">
        <v>2603</v>
      </c>
      <c r="AC27" s="647">
        <v>268.6968838526912</v>
      </c>
      <c r="AD27" s="698">
        <v>1270</v>
      </c>
      <c r="AE27" s="647">
        <v>-49.842022116903628</v>
      </c>
      <c r="AF27" s="698">
        <v>1349</v>
      </c>
      <c r="AG27" s="647">
        <v>-42.424242424242422</v>
      </c>
      <c r="AH27" s="698">
        <v>2398</v>
      </c>
      <c r="AI27" s="647">
        <v>-36.206437882415528</v>
      </c>
      <c r="AJ27" s="698">
        <v>2731</v>
      </c>
      <c r="AK27" s="647">
        <v>-38.587812008095348</v>
      </c>
      <c r="AL27" s="698">
        <v>4087</v>
      </c>
      <c r="AM27" s="647">
        <v>28.119122257053277</v>
      </c>
      <c r="AN27" s="698">
        <v>3287</v>
      </c>
      <c r="AO27" s="645">
        <v>-11.710985764168683</v>
      </c>
      <c r="AP27" s="639">
        <v>11301</v>
      </c>
      <c r="AQ27" s="643">
        <v>26423</v>
      </c>
      <c r="AR27" s="697">
        <v>1592</v>
      </c>
      <c r="AS27" s="645">
        <v>-10.259301014656145</v>
      </c>
      <c r="AT27" s="699">
        <v>989</v>
      </c>
      <c r="AU27" s="647">
        <v>-31.698895027624303</v>
      </c>
      <c r="AV27" s="699">
        <v>2131</v>
      </c>
      <c r="AW27" s="647">
        <v>33.940917661847891</v>
      </c>
      <c r="AX27" s="699">
        <v>1948</v>
      </c>
      <c r="AY27" s="647">
        <v>75.812274368231044</v>
      </c>
      <c r="AZ27" s="699">
        <v>2365</v>
      </c>
      <c r="BA27" s="647">
        <v>-14.836154123154486</v>
      </c>
      <c r="BB27" s="699">
        <v>2199</v>
      </c>
      <c r="BC27" s="647">
        <v>-15.520553207837111</v>
      </c>
      <c r="BD27" s="699">
        <v>2827</v>
      </c>
      <c r="BE27" s="647">
        <v>122.59842519685037</v>
      </c>
      <c r="BF27" s="699">
        <v>2170</v>
      </c>
      <c r="BG27" s="647">
        <v>60.859896219421785</v>
      </c>
      <c r="BH27" s="699">
        <v>2562</v>
      </c>
      <c r="BI27" s="647">
        <v>6.839032527105914</v>
      </c>
      <c r="BJ27" s="699">
        <v>3290</v>
      </c>
      <c r="BK27" s="647">
        <v>20.468692786525082</v>
      </c>
      <c r="BL27" s="699">
        <v>3508</v>
      </c>
      <c r="BM27" s="647">
        <v>-14.16687056520675</v>
      </c>
      <c r="BN27" s="699">
        <v>2300</v>
      </c>
      <c r="BO27" s="647">
        <v>-30.027380590203833</v>
      </c>
      <c r="BP27" s="642">
        <v>11224</v>
      </c>
      <c r="BQ27" s="641">
        <v>27881</v>
      </c>
      <c r="BR27" s="700">
        <v>2500</v>
      </c>
      <c r="BS27" s="647">
        <v>57.035175879397002</v>
      </c>
      <c r="BT27" s="698">
        <v>1479</v>
      </c>
      <c r="BU27" s="647">
        <v>49.544994944388264</v>
      </c>
      <c r="BV27" s="698">
        <v>2283</v>
      </c>
      <c r="BW27" s="650">
        <v>7.1328015016424189</v>
      </c>
      <c r="BX27" s="701">
        <v>2471</v>
      </c>
      <c r="BY27" s="647">
        <v>26.848049281314161</v>
      </c>
      <c r="BZ27" s="698">
        <v>2145</v>
      </c>
      <c r="CA27" s="652">
        <v>-9.3023255813953512</v>
      </c>
      <c r="CB27" s="702">
        <v>2036</v>
      </c>
      <c r="CC27" s="654">
        <v>-7.4124602091859941</v>
      </c>
      <c r="CD27" s="1643"/>
      <c r="CE27" s="655">
        <v>12914</v>
      </c>
      <c r="CF27" s="656">
        <v>15.05702066999288</v>
      </c>
      <c r="CG27" s="1646"/>
    </row>
    <row r="28" spans="1:85" ht="24.95" customHeight="1">
      <c r="B28" s="54"/>
      <c r="C28" s="64" t="s">
        <v>144</v>
      </c>
      <c r="D28" s="615">
        <v>66064</v>
      </c>
      <c r="E28" s="616">
        <v>146503</v>
      </c>
      <c r="F28" s="617">
        <v>75195</v>
      </c>
      <c r="G28" s="616">
        <v>153386</v>
      </c>
      <c r="H28" s="617">
        <v>79216</v>
      </c>
      <c r="I28" s="616">
        <v>160951</v>
      </c>
      <c r="J28" s="639">
        <v>70631</v>
      </c>
      <c r="K28" s="640">
        <v>116393</v>
      </c>
      <c r="L28" s="639">
        <v>24203</v>
      </c>
      <c r="M28" s="641">
        <v>50933</v>
      </c>
      <c r="N28" s="642">
        <v>31771</v>
      </c>
      <c r="O28" s="643">
        <v>79731</v>
      </c>
      <c r="P28" s="642">
        <v>41198</v>
      </c>
      <c r="Q28" s="643">
        <v>121887</v>
      </c>
      <c r="R28" s="697">
        <v>20905</v>
      </c>
      <c r="S28" s="645">
        <v>15159.124087591241</v>
      </c>
      <c r="T28" s="698">
        <v>23824</v>
      </c>
      <c r="U28" s="647">
        <v>236.68739400791407</v>
      </c>
      <c r="V28" s="698">
        <v>27973</v>
      </c>
      <c r="W28" s="647">
        <v>159.29736744530965</v>
      </c>
      <c r="X28" s="728">
        <v>19825</v>
      </c>
      <c r="Y28" s="650">
        <v>118.55363245507661</v>
      </c>
      <c r="Z28" s="729">
        <v>28275</v>
      </c>
      <c r="AA28" s="647">
        <v>595.5719557195572</v>
      </c>
      <c r="AB28" s="728">
        <v>29654</v>
      </c>
      <c r="AC28" s="650">
        <v>194.74207335254943</v>
      </c>
      <c r="AD28" s="729">
        <v>29056</v>
      </c>
      <c r="AE28" s="647">
        <v>177.49021105911567</v>
      </c>
      <c r="AF28" s="728">
        <v>32364</v>
      </c>
      <c r="AG28" s="647">
        <v>221.39026812313801</v>
      </c>
      <c r="AH28" s="698">
        <v>30937</v>
      </c>
      <c r="AI28" s="647">
        <v>84.028314793884959</v>
      </c>
      <c r="AJ28" s="698">
        <v>30186</v>
      </c>
      <c r="AK28" s="647">
        <v>81.985892566467697</v>
      </c>
      <c r="AL28" s="698">
        <v>23416</v>
      </c>
      <c r="AM28" s="647">
        <v>70.335345893649503</v>
      </c>
      <c r="AN28" s="698">
        <v>32361</v>
      </c>
      <c r="AO28" s="645">
        <v>148.87333692224871</v>
      </c>
      <c r="AP28" s="639">
        <v>150456</v>
      </c>
      <c r="AQ28" s="643">
        <v>328776</v>
      </c>
      <c r="AR28" s="697">
        <v>32863</v>
      </c>
      <c r="AS28" s="645">
        <v>57.201626405166223</v>
      </c>
      <c r="AT28" s="699">
        <v>33657</v>
      </c>
      <c r="AU28" s="647">
        <v>41.2735057085292</v>
      </c>
      <c r="AV28" s="699">
        <v>35386</v>
      </c>
      <c r="AW28" s="647">
        <v>26.50055410574484</v>
      </c>
      <c r="AX28" s="699">
        <v>23777</v>
      </c>
      <c r="AY28" s="647">
        <v>19.934426229508205</v>
      </c>
      <c r="AZ28" s="699">
        <v>35274</v>
      </c>
      <c r="BA28" s="647">
        <v>24.753315649867375</v>
      </c>
      <c r="BB28" s="699">
        <v>33374</v>
      </c>
      <c r="BC28" s="647">
        <v>12.544681999055783</v>
      </c>
      <c r="BD28" s="699">
        <v>35370</v>
      </c>
      <c r="BE28" s="647">
        <v>21.730451541850229</v>
      </c>
      <c r="BF28" s="699">
        <v>34017</v>
      </c>
      <c r="BG28" s="647">
        <v>5.1075268817204318</v>
      </c>
      <c r="BH28" s="699">
        <v>32443</v>
      </c>
      <c r="BI28" s="647">
        <v>4.8679574619387722</v>
      </c>
      <c r="BJ28" s="699">
        <v>27708</v>
      </c>
      <c r="BK28" s="647">
        <v>-8.2091035579407645</v>
      </c>
      <c r="BL28" s="699">
        <v>31156</v>
      </c>
      <c r="BM28" s="647">
        <v>33.054321831226531</v>
      </c>
      <c r="BN28" s="699">
        <v>33557</v>
      </c>
      <c r="BO28" s="647">
        <v>3.6958066808813044</v>
      </c>
      <c r="BP28" s="642">
        <v>194331</v>
      </c>
      <c r="BQ28" s="641">
        <v>388582</v>
      </c>
      <c r="BR28" s="700">
        <v>33924</v>
      </c>
      <c r="BS28" s="647">
        <v>3.2285549097769604</v>
      </c>
      <c r="BT28" s="698">
        <v>32362</v>
      </c>
      <c r="BU28" s="647">
        <v>-3.8476394212199523</v>
      </c>
      <c r="BV28" s="698">
        <v>33566</v>
      </c>
      <c r="BW28" s="650">
        <v>-5.1432770022042575</v>
      </c>
      <c r="BX28" s="701">
        <v>24378</v>
      </c>
      <c r="BY28" s="647">
        <v>2.5276527736888426</v>
      </c>
      <c r="BZ28" s="698">
        <v>36230</v>
      </c>
      <c r="CA28" s="652">
        <v>2.7102114872143801</v>
      </c>
      <c r="CB28" s="702">
        <v>32244</v>
      </c>
      <c r="CC28" s="654">
        <v>-3.3858692395277785</v>
      </c>
      <c r="CD28" s="1643"/>
      <c r="CE28" s="655">
        <v>192704</v>
      </c>
      <c r="CF28" s="656">
        <v>-0.83723132181690119</v>
      </c>
      <c r="CG28" s="1646"/>
    </row>
    <row r="29" spans="1:85" ht="24.95" customHeight="1">
      <c r="B29" s="54"/>
      <c r="C29" s="64" t="s">
        <v>145</v>
      </c>
      <c r="D29" s="615">
        <v>518521</v>
      </c>
      <c r="E29" s="616">
        <v>1073372</v>
      </c>
      <c r="F29" s="617">
        <v>562384</v>
      </c>
      <c r="G29" s="616">
        <v>1145414</v>
      </c>
      <c r="H29" s="617">
        <v>590505</v>
      </c>
      <c r="I29" s="616">
        <v>1317009</v>
      </c>
      <c r="J29" s="639">
        <v>658389</v>
      </c>
      <c r="K29" s="640">
        <v>1404305</v>
      </c>
      <c r="L29" s="639">
        <v>638304</v>
      </c>
      <c r="M29" s="641">
        <v>1537670</v>
      </c>
      <c r="N29" s="642">
        <v>806875</v>
      </c>
      <c r="O29" s="643">
        <v>1649653</v>
      </c>
      <c r="P29" s="642">
        <v>889321</v>
      </c>
      <c r="Q29" s="643">
        <v>1839772</v>
      </c>
      <c r="R29" s="697">
        <v>96943</v>
      </c>
      <c r="S29" s="645">
        <v>-25.910612475734823</v>
      </c>
      <c r="T29" s="698">
        <v>120560</v>
      </c>
      <c r="U29" s="647">
        <v>-14.117596774423347</v>
      </c>
      <c r="V29" s="698">
        <v>152959</v>
      </c>
      <c r="W29" s="647">
        <v>-11.324003432043227</v>
      </c>
      <c r="X29" s="698">
        <v>141685</v>
      </c>
      <c r="Y29" s="647">
        <v>51.864475813798947</v>
      </c>
      <c r="Z29" s="698">
        <v>141748</v>
      </c>
      <c r="AA29" s="647">
        <v>-3.4493093207639731</v>
      </c>
      <c r="AB29" s="698">
        <v>167987</v>
      </c>
      <c r="AC29" s="647">
        <v>-18.252910032312059</v>
      </c>
      <c r="AD29" s="698">
        <v>127804</v>
      </c>
      <c r="AE29" s="647">
        <v>-23.519661055491397</v>
      </c>
      <c r="AF29" s="698">
        <v>142422</v>
      </c>
      <c r="AG29" s="647">
        <v>-14.587456370767512</v>
      </c>
      <c r="AH29" s="698">
        <v>164977</v>
      </c>
      <c r="AI29" s="647">
        <v>-6.6655728986925737</v>
      </c>
      <c r="AJ29" s="698">
        <v>155288</v>
      </c>
      <c r="AK29" s="647">
        <v>-2.6071686161372298</v>
      </c>
      <c r="AL29" s="698">
        <v>172185</v>
      </c>
      <c r="AM29" s="647">
        <v>13.624215548472662</v>
      </c>
      <c r="AN29" s="698">
        <v>168190</v>
      </c>
      <c r="AO29" s="645">
        <v>30.526560862985519</v>
      </c>
      <c r="AP29" s="639">
        <v>821882</v>
      </c>
      <c r="AQ29" s="643">
        <v>1752748</v>
      </c>
      <c r="AR29" s="697">
        <v>111830</v>
      </c>
      <c r="AS29" s="645">
        <v>15.356446571696765</v>
      </c>
      <c r="AT29" s="699">
        <v>70545</v>
      </c>
      <c r="AU29" s="647">
        <v>-41.48556735235568</v>
      </c>
      <c r="AV29" s="699">
        <v>115155</v>
      </c>
      <c r="AW29" s="647">
        <v>-24.71511973796899</v>
      </c>
      <c r="AX29" s="699">
        <v>106352</v>
      </c>
      <c r="AY29" s="647">
        <v>-24.93771394290151</v>
      </c>
      <c r="AZ29" s="699">
        <v>111014</v>
      </c>
      <c r="BA29" s="647">
        <v>-21.682140136016031</v>
      </c>
      <c r="BB29" s="699">
        <v>131475</v>
      </c>
      <c r="BC29" s="647">
        <v>-21.735015209510252</v>
      </c>
      <c r="BD29" s="699">
        <v>115528</v>
      </c>
      <c r="BE29" s="647">
        <v>-9.6053331664110715</v>
      </c>
      <c r="BF29" s="699">
        <v>136595</v>
      </c>
      <c r="BG29" s="647">
        <v>-4.0913622895339188</v>
      </c>
      <c r="BH29" s="699">
        <v>133890</v>
      </c>
      <c r="BI29" s="647">
        <v>-18.843232693042054</v>
      </c>
      <c r="BJ29" s="699">
        <v>141852</v>
      </c>
      <c r="BK29" s="647">
        <v>-8.652310545566948</v>
      </c>
      <c r="BL29" s="699">
        <v>169409</v>
      </c>
      <c r="BM29" s="647">
        <v>-1.6122194151639206</v>
      </c>
      <c r="BN29" s="699">
        <v>164593</v>
      </c>
      <c r="BO29" s="647">
        <v>-2.1386527141922755</v>
      </c>
      <c r="BP29" s="642">
        <v>646371</v>
      </c>
      <c r="BQ29" s="641">
        <v>1508238</v>
      </c>
      <c r="BR29" s="700">
        <v>113046</v>
      </c>
      <c r="BS29" s="647">
        <v>1.0873647500670813</v>
      </c>
      <c r="BT29" s="698">
        <v>88604</v>
      </c>
      <c r="BU29" s="647">
        <v>25.59926288184846</v>
      </c>
      <c r="BV29" s="698">
        <v>136651</v>
      </c>
      <c r="BW29" s="650">
        <v>18.667014024575579</v>
      </c>
      <c r="BX29" s="701">
        <v>113892</v>
      </c>
      <c r="BY29" s="647">
        <v>7.089664510305397</v>
      </c>
      <c r="BZ29" s="698">
        <v>127916</v>
      </c>
      <c r="CA29" s="652">
        <v>15.225106743293651</v>
      </c>
      <c r="CB29" s="702">
        <v>145707</v>
      </c>
      <c r="CC29" s="654">
        <v>10.824871648602397</v>
      </c>
      <c r="CD29" s="1643"/>
      <c r="CE29" s="655">
        <v>725816</v>
      </c>
      <c r="CF29" s="656">
        <v>12.290928893777718</v>
      </c>
      <c r="CG29" s="1646"/>
    </row>
    <row r="30" spans="1:85" ht="24.95" customHeight="1">
      <c r="B30" s="65"/>
      <c r="C30" s="64" t="s">
        <v>146</v>
      </c>
      <c r="D30" s="618">
        <v>33007</v>
      </c>
      <c r="E30" s="657">
        <v>62093</v>
      </c>
      <c r="F30" s="658">
        <v>30869</v>
      </c>
      <c r="G30" s="657">
        <v>61170</v>
      </c>
      <c r="H30" s="658">
        <v>32457</v>
      </c>
      <c r="I30" s="657">
        <v>65878</v>
      </c>
      <c r="J30" s="730">
        <v>31859</v>
      </c>
      <c r="K30" s="731">
        <v>46568</v>
      </c>
      <c r="L30" s="730">
        <v>13873</v>
      </c>
      <c r="M30" s="732">
        <v>40051</v>
      </c>
      <c r="N30" s="733">
        <v>33070</v>
      </c>
      <c r="O30" s="734">
        <v>69827</v>
      </c>
      <c r="P30" s="733">
        <v>35771</v>
      </c>
      <c r="Q30" s="734">
        <v>54736</v>
      </c>
      <c r="R30" s="644">
        <v>4180</v>
      </c>
      <c r="S30" s="735">
        <v>-40.243030736240172</v>
      </c>
      <c r="T30" s="646">
        <v>1450</v>
      </c>
      <c r="U30" s="736">
        <v>-64.232856438085832</v>
      </c>
      <c r="V30" s="646">
        <v>1978</v>
      </c>
      <c r="W30" s="736">
        <v>-73.630182642314352</v>
      </c>
      <c r="X30" s="646">
        <v>1766</v>
      </c>
      <c r="Y30" s="736">
        <v>-66.848132156936373</v>
      </c>
      <c r="Z30" s="646">
        <v>2095</v>
      </c>
      <c r="AA30" s="736">
        <v>-64.132853963362436</v>
      </c>
      <c r="AB30" s="646">
        <v>1931</v>
      </c>
      <c r="AC30" s="736">
        <v>-68.098463571782588</v>
      </c>
      <c r="AD30" s="646">
        <v>1680</v>
      </c>
      <c r="AE30" s="736">
        <v>-49.351823937292735</v>
      </c>
      <c r="AF30" s="646">
        <v>1392</v>
      </c>
      <c r="AG30" s="736">
        <v>-56.363636363636367</v>
      </c>
      <c r="AH30" s="646">
        <v>1528</v>
      </c>
      <c r="AI30" s="736">
        <v>-39.889850511408341</v>
      </c>
      <c r="AJ30" s="646">
        <v>656</v>
      </c>
      <c r="AK30" s="736">
        <v>-80.568720379146924</v>
      </c>
      <c r="AL30" s="646">
        <v>1047</v>
      </c>
      <c r="AM30" s="736">
        <v>-72.641755944604128</v>
      </c>
      <c r="AN30" s="646">
        <v>1357</v>
      </c>
      <c r="AO30" s="735">
        <v>-49.981570217471436</v>
      </c>
      <c r="AP30" s="730">
        <v>13400</v>
      </c>
      <c r="AQ30" s="734">
        <v>21060</v>
      </c>
      <c r="AR30" s="644">
        <v>2107</v>
      </c>
      <c r="AS30" s="735">
        <v>-49.593301435406701</v>
      </c>
      <c r="AT30" s="648">
        <v>1845</v>
      </c>
      <c r="AU30" s="736">
        <v>27.241379310344826</v>
      </c>
      <c r="AV30" s="648">
        <v>1734</v>
      </c>
      <c r="AW30" s="736">
        <v>-12.335692618806874</v>
      </c>
      <c r="AX30" s="648">
        <v>1875</v>
      </c>
      <c r="AY30" s="736">
        <v>6.1721404303510781</v>
      </c>
      <c r="AZ30" s="648">
        <v>2117</v>
      </c>
      <c r="BA30" s="736">
        <v>1.0501193317422377</v>
      </c>
      <c r="BB30" s="648">
        <v>2287</v>
      </c>
      <c r="BC30" s="736">
        <v>18.43604350077679</v>
      </c>
      <c r="BD30" s="648">
        <v>2022</v>
      </c>
      <c r="BE30" s="736">
        <v>20.357142857142847</v>
      </c>
      <c r="BF30" s="648">
        <v>2458</v>
      </c>
      <c r="BG30" s="736">
        <v>76.580459770114942</v>
      </c>
      <c r="BH30" s="648">
        <v>2258</v>
      </c>
      <c r="BI30" s="736">
        <v>47.774869109947645</v>
      </c>
      <c r="BJ30" s="648">
        <v>2723</v>
      </c>
      <c r="BK30" s="736">
        <v>315.09146341463418</v>
      </c>
      <c r="BL30" s="648">
        <v>1846</v>
      </c>
      <c r="BM30" s="736">
        <v>76.313276026743068</v>
      </c>
      <c r="BN30" s="648">
        <v>1488</v>
      </c>
      <c r="BO30" s="736">
        <v>9.6536477523949884</v>
      </c>
      <c r="BP30" s="733">
        <v>11965</v>
      </c>
      <c r="BQ30" s="732">
        <v>24760</v>
      </c>
      <c r="BR30" s="649">
        <v>3290</v>
      </c>
      <c r="BS30" s="736">
        <v>56.146179401993351</v>
      </c>
      <c r="BT30" s="646">
        <v>2759</v>
      </c>
      <c r="BU30" s="736">
        <v>49.539295392953932</v>
      </c>
      <c r="BV30" s="646">
        <v>3000</v>
      </c>
      <c r="BW30" s="737">
        <v>73.010380622837374</v>
      </c>
      <c r="BX30" s="651">
        <v>3912</v>
      </c>
      <c r="BY30" s="736">
        <v>108.63999999999999</v>
      </c>
      <c r="BZ30" s="646">
        <v>4223</v>
      </c>
      <c r="CA30" s="738">
        <v>99.480396787907409</v>
      </c>
      <c r="CB30" s="653">
        <v>3396</v>
      </c>
      <c r="CC30" s="739">
        <v>48.491473546130294</v>
      </c>
      <c r="CD30" s="1643"/>
      <c r="CE30" s="740">
        <v>20580</v>
      </c>
      <c r="CF30" s="741">
        <v>72.001671541997496</v>
      </c>
      <c r="CG30" s="1646"/>
    </row>
    <row r="31" spans="1:85" ht="24.95" customHeight="1">
      <c r="B31" s="65"/>
      <c r="C31" s="64" t="s">
        <v>147</v>
      </c>
      <c r="D31" s="742"/>
      <c r="E31" s="743"/>
      <c r="F31" s="744"/>
      <c r="G31" s="743"/>
      <c r="H31" s="744"/>
      <c r="I31" s="743"/>
      <c r="J31" s="742"/>
      <c r="K31" s="745"/>
      <c r="L31" s="742"/>
      <c r="M31" s="746"/>
      <c r="N31" s="747"/>
      <c r="O31" s="748"/>
      <c r="P31" s="747">
        <v>0</v>
      </c>
      <c r="Q31" s="748">
        <v>107</v>
      </c>
      <c r="R31" s="644">
        <v>11</v>
      </c>
      <c r="S31" s="749" t="s">
        <v>219</v>
      </c>
      <c r="T31" s="646">
        <v>27</v>
      </c>
      <c r="U31" s="749" t="s">
        <v>219</v>
      </c>
      <c r="V31" s="646">
        <v>48</v>
      </c>
      <c r="W31" s="749" t="s">
        <v>219</v>
      </c>
      <c r="X31" s="646">
        <v>52</v>
      </c>
      <c r="Y31" s="749" t="s">
        <v>219</v>
      </c>
      <c r="Z31" s="646">
        <v>70</v>
      </c>
      <c r="AA31" s="749" t="s">
        <v>219</v>
      </c>
      <c r="AB31" s="646">
        <v>100</v>
      </c>
      <c r="AC31" s="749" t="s">
        <v>219</v>
      </c>
      <c r="AD31" s="646">
        <v>100</v>
      </c>
      <c r="AE31" s="749" t="s">
        <v>219</v>
      </c>
      <c r="AF31" s="646">
        <v>80</v>
      </c>
      <c r="AG31" s="749" t="s">
        <v>219</v>
      </c>
      <c r="AH31" s="646">
        <v>120</v>
      </c>
      <c r="AI31" s="736">
        <v>275</v>
      </c>
      <c r="AJ31" s="646">
        <v>90</v>
      </c>
      <c r="AK31" s="736">
        <v>309.09090909090907</v>
      </c>
      <c r="AL31" s="646">
        <v>60</v>
      </c>
      <c r="AM31" s="736">
        <v>172.72727272727269</v>
      </c>
      <c r="AN31" s="646">
        <v>50</v>
      </c>
      <c r="AO31" s="735">
        <v>61.290322580645153</v>
      </c>
      <c r="AP31" s="742">
        <v>308</v>
      </c>
      <c r="AQ31" s="734">
        <v>808</v>
      </c>
      <c r="AR31" s="644">
        <v>60</v>
      </c>
      <c r="AS31" s="735">
        <v>445.45454545454538</v>
      </c>
      <c r="AT31" s="648">
        <v>60</v>
      </c>
      <c r="AU31" s="736">
        <v>122.22222222222223</v>
      </c>
      <c r="AV31" s="648">
        <v>60</v>
      </c>
      <c r="AW31" s="736">
        <v>25</v>
      </c>
      <c r="AX31" s="648">
        <v>60</v>
      </c>
      <c r="AY31" s="736">
        <v>15.384615384615373</v>
      </c>
      <c r="AZ31" s="648">
        <v>80</v>
      </c>
      <c r="BA31" s="736">
        <v>14.285714285714278</v>
      </c>
      <c r="BB31" s="648">
        <v>100</v>
      </c>
      <c r="BC31" s="736">
        <v>0</v>
      </c>
      <c r="BD31" s="648">
        <v>140</v>
      </c>
      <c r="BE31" s="736">
        <v>40</v>
      </c>
      <c r="BF31" s="648">
        <v>120</v>
      </c>
      <c r="BG31" s="736">
        <v>50</v>
      </c>
      <c r="BH31" s="648">
        <v>110</v>
      </c>
      <c r="BI31" s="736">
        <v>-8.3333333333333428</v>
      </c>
      <c r="BJ31" s="648">
        <v>125</v>
      </c>
      <c r="BK31" s="736">
        <v>38.888888888888886</v>
      </c>
      <c r="BL31" s="648">
        <v>125</v>
      </c>
      <c r="BM31" s="736">
        <v>108.33333333333334</v>
      </c>
      <c r="BN31" s="648">
        <v>160</v>
      </c>
      <c r="BO31" s="736">
        <v>220</v>
      </c>
      <c r="BP31" s="747">
        <v>420</v>
      </c>
      <c r="BQ31" s="732">
        <v>1200</v>
      </c>
      <c r="BR31" s="649">
        <v>180</v>
      </c>
      <c r="BS31" s="647">
        <v>200</v>
      </c>
      <c r="BT31" s="698">
        <v>160</v>
      </c>
      <c r="BU31" s="647">
        <v>166.66666666666663</v>
      </c>
      <c r="BV31" s="698">
        <v>135</v>
      </c>
      <c r="BW31" s="650">
        <v>125</v>
      </c>
      <c r="BX31" s="651">
        <v>130</v>
      </c>
      <c r="BY31" s="736">
        <v>116.66666666666666</v>
      </c>
      <c r="BZ31" s="646">
        <v>190</v>
      </c>
      <c r="CA31" s="738">
        <v>137.5</v>
      </c>
      <c r="CB31" s="653">
        <v>170</v>
      </c>
      <c r="CC31" s="739">
        <v>70</v>
      </c>
      <c r="CD31" s="1643"/>
      <c r="CE31" s="740">
        <v>965</v>
      </c>
      <c r="CF31" s="741">
        <v>129.76190476190476</v>
      </c>
      <c r="CG31" s="1646"/>
    </row>
    <row r="32" spans="1:85" ht="24.95" customHeight="1" thickBot="1">
      <c r="B32" s="60"/>
      <c r="C32" s="66" t="s">
        <v>148</v>
      </c>
      <c r="D32" s="750"/>
      <c r="E32" s="751"/>
      <c r="F32" s="752"/>
      <c r="G32" s="751"/>
      <c r="H32" s="752"/>
      <c r="I32" s="751"/>
      <c r="J32" s="750"/>
      <c r="K32" s="753"/>
      <c r="L32" s="750"/>
      <c r="M32" s="754"/>
      <c r="N32" s="755"/>
      <c r="O32" s="756"/>
      <c r="P32" s="755"/>
      <c r="Q32" s="756"/>
      <c r="R32" s="664"/>
      <c r="S32" s="665"/>
      <c r="T32" s="666"/>
      <c r="U32" s="667"/>
      <c r="V32" s="666"/>
      <c r="W32" s="667"/>
      <c r="X32" s="666"/>
      <c r="Y32" s="667"/>
      <c r="Z32" s="666"/>
      <c r="AA32" s="667"/>
      <c r="AB32" s="666"/>
      <c r="AC32" s="667"/>
      <c r="AD32" s="666"/>
      <c r="AE32" s="667"/>
      <c r="AF32" s="666"/>
      <c r="AG32" s="667"/>
      <c r="AH32" s="666"/>
      <c r="AI32" s="667"/>
      <c r="AJ32" s="666"/>
      <c r="AK32" s="667"/>
      <c r="AL32" s="666"/>
      <c r="AM32" s="667"/>
      <c r="AN32" s="666"/>
      <c r="AO32" s="665"/>
      <c r="AP32" s="750"/>
      <c r="AQ32" s="756"/>
      <c r="AR32" s="664"/>
      <c r="AS32" s="665"/>
      <c r="AT32" s="668"/>
      <c r="AU32" s="667"/>
      <c r="AV32" s="668"/>
      <c r="AW32" s="667"/>
      <c r="AX32" s="668">
        <v>44</v>
      </c>
      <c r="AY32" s="707" t="s">
        <v>106</v>
      </c>
      <c r="AZ32" s="668">
        <v>79</v>
      </c>
      <c r="BA32" s="707" t="s">
        <v>106</v>
      </c>
      <c r="BB32" s="668">
        <v>101</v>
      </c>
      <c r="BC32" s="707" t="s">
        <v>106</v>
      </c>
      <c r="BD32" s="668">
        <v>120</v>
      </c>
      <c r="BE32" s="707" t="s">
        <v>106</v>
      </c>
      <c r="BF32" s="668">
        <v>145</v>
      </c>
      <c r="BG32" s="707" t="s">
        <v>106</v>
      </c>
      <c r="BH32" s="668">
        <v>93</v>
      </c>
      <c r="BI32" s="707" t="s">
        <v>106</v>
      </c>
      <c r="BJ32" s="668">
        <v>150</v>
      </c>
      <c r="BK32" s="707" t="s">
        <v>106</v>
      </c>
      <c r="BL32" s="668">
        <v>159</v>
      </c>
      <c r="BM32" s="707" t="s">
        <v>106</v>
      </c>
      <c r="BN32" s="668">
        <v>208</v>
      </c>
      <c r="BO32" s="707" t="s">
        <v>106</v>
      </c>
      <c r="BP32" s="755">
        <v>224</v>
      </c>
      <c r="BQ32" s="754">
        <v>1099</v>
      </c>
      <c r="BR32" s="669">
        <v>173</v>
      </c>
      <c r="BS32" s="757" t="s">
        <v>106</v>
      </c>
      <c r="BT32" s="758">
        <v>212</v>
      </c>
      <c r="BU32" s="757" t="s">
        <v>106</v>
      </c>
      <c r="BV32" s="758">
        <v>223</v>
      </c>
      <c r="BW32" s="757" t="s">
        <v>106</v>
      </c>
      <c r="BX32" s="671">
        <v>208</v>
      </c>
      <c r="BY32" s="667">
        <v>372.72727272727275</v>
      </c>
      <c r="BZ32" s="666">
        <v>243</v>
      </c>
      <c r="CA32" s="672">
        <v>207.59493670886076</v>
      </c>
      <c r="CB32" s="673">
        <v>300</v>
      </c>
      <c r="CC32" s="674">
        <v>197.02970297029702</v>
      </c>
      <c r="CD32" s="1644"/>
      <c r="CE32" s="759">
        <v>1359</v>
      </c>
      <c r="CF32" s="760">
        <v>506.69642857142856</v>
      </c>
      <c r="CG32" s="1649"/>
    </row>
    <row r="33" spans="1:85" ht="35.1" customHeight="1" thickBot="1">
      <c r="B33" s="1604" t="s">
        <v>96</v>
      </c>
      <c r="C33" s="1604"/>
      <c r="D33" s="761">
        <v>1545756</v>
      </c>
      <c r="E33" s="762">
        <v>3166338</v>
      </c>
      <c r="F33" s="763">
        <v>1584235</v>
      </c>
      <c r="G33" s="762">
        <v>3189556</v>
      </c>
      <c r="H33" s="763">
        <v>1582747</v>
      </c>
      <c r="I33" s="762">
        <v>3138751</v>
      </c>
      <c r="J33" s="583">
        <v>1779613</v>
      </c>
      <c r="K33" s="493">
        <v>3415864</v>
      </c>
      <c r="L33" s="583">
        <v>1299181</v>
      </c>
      <c r="M33" s="604">
        <v>2922605</v>
      </c>
      <c r="N33" s="605">
        <v>1558436</v>
      </c>
      <c r="O33" s="606">
        <v>2877962</v>
      </c>
      <c r="P33" s="605">
        <v>1271659</v>
      </c>
      <c r="Q33" s="606">
        <v>2656009</v>
      </c>
      <c r="R33" s="607">
        <v>211572</v>
      </c>
      <c r="S33" s="569">
        <v>30.086079685194306</v>
      </c>
      <c r="T33" s="608">
        <v>282871</v>
      </c>
      <c r="U33" s="571">
        <v>11.692819180440495</v>
      </c>
      <c r="V33" s="608">
        <v>315356</v>
      </c>
      <c r="W33" s="571">
        <v>20.475704751317053</v>
      </c>
      <c r="X33" s="608">
        <v>273062</v>
      </c>
      <c r="Y33" s="571">
        <v>12.175002567525922</v>
      </c>
      <c r="Z33" s="608">
        <v>248287</v>
      </c>
      <c r="AA33" s="571">
        <v>72.177609497656107</v>
      </c>
      <c r="AB33" s="608">
        <v>312865</v>
      </c>
      <c r="AC33" s="571">
        <v>51.601711464193471</v>
      </c>
      <c r="AD33" s="608">
        <v>308686</v>
      </c>
      <c r="AE33" s="571">
        <v>39.162462750826137</v>
      </c>
      <c r="AF33" s="608">
        <v>238719</v>
      </c>
      <c r="AG33" s="571">
        <v>21.771799345024931</v>
      </c>
      <c r="AH33" s="608">
        <v>310920</v>
      </c>
      <c r="AI33" s="571">
        <v>12.813628199778677</v>
      </c>
      <c r="AJ33" s="608">
        <v>282695</v>
      </c>
      <c r="AK33" s="571">
        <v>39.156481203451648</v>
      </c>
      <c r="AL33" s="608">
        <v>314917</v>
      </c>
      <c r="AM33" s="571">
        <v>18.312457264796706</v>
      </c>
      <c r="AN33" s="608">
        <v>270802</v>
      </c>
      <c r="AO33" s="569">
        <v>22.221269412863819</v>
      </c>
      <c r="AP33" s="583">
        <v>1644013</v>
      </c>
      <c r="AQ33" s="764">
        <v>3370752</v>
      </c>
      <c r="AR33" s="607">
        <v>217475</v>
      </c>
      <c r="AS33" s="569">
        <v>2.7900667385098075</v>
      </c>
      <c r="AT33" s="609">
        <v>246447</v>
      </c>
      <c r="AU33" s="571">
        <v>-12.876540896733843</v>
      </c>
      <c r="AV33" s="609">
        <v>283681</v>
      </c>
      <c r="AW33" s="571">
        <v>-10.044204010705357</v>
      </c>
      <c r="AX33" s="609">
        <v>251489</v>
      </c>
      <c r="AY33" s="571">
        <v>-7.9004035713500969</v>
      </c>
      <c r="AZ33" s="609">
        <v>255314</v>
      </c>
      <c r="BA33" s="571">
        <v>2.8301924788651718</v>
      </c>
      <c r="BB33" s="609">
        <v>254010</v>
      </c>
      <c r="BC33" s="571">
        <v>-18.811628018474423</v>
      </c>
      <c r="BD33" s="609">
        <v>309118</v>
      </c>
      <c r="BE33" s="571">
        <v>0.1399480378118767</v>
      </c>
      <c r="BF33" s="609">
        <v>185680</v>
      </c>
      <c r="BG33" s="571">
        <v>-22.218172830817835</v>
      </c>
      <c r="BH33" s="609">
        <v>277915</v>
      </c>
      <c r="BI33" s="571">
        <v>-10.615270809211381</v>
      </c>
      <c r="BJ33" s="609">
        <v>306059</v>
      </c>
      <c r="BK33" s="571">
        <v>8.2647376147437939</v>
      </c>
      <c r="BL33" s="609">
        <v>285761</v>
      </c>
      <c r="BM33" s="571">
        <v>-9.2583125077401291</v>
      </c>
      <c r="BN33" s="609">
        <v>255402</v>
      </c>
      <c r="BO33" s="571">
        <v>-5.6868117665305249</v>
      </c>
      <c r="BP33" s="605">
        <v>1508416</v>
      </c>
      <c r="BQ33" s="765">
        <v>3128351</v>
      </c>
      <c r="BR33" s="610">
        <v>265999</v>
      </c>
      <c r="BS33" s="571">
        <v>22.312449706862864</v>
      </c>
      <c r="BT33" s="608">
        <v>286372</v>
      </c>
      <c r="BU33" s="571">
        <v>16.200237779319693</v>
      </c>
      <c r="BV33" s="608">
        <v>303301</v>
      </c>
      <c r="BW33" s="575">
        <v>6.916219274466755</v>
      </c>
      <c r="BX33" s="611">
        <v>268957</v>
      </c>
      <c r="BY33" s="571">
        <v>6.9458306327513384</v>
      </c>
      <c r="BZ33" s="608">
        <v>241570</v>
      </c>
      <c r="CA33" s="577">
        <v>-5.3831752273670901</v>
      </c>
      <c r="CB33" s="612">
        <v>273438</v>
      </c>
      <c r="CC33" s="579">
        <v>7.6485177748907489</v>
      </c>
      <c r="CD33" s="675" t="s">
        <v>212</v>
      </c>
      <c r="CE33" s="766">
        <v>1639637</v>
      </c>
      <c r="CF33" s="767">
        <v>8.69925802961518</v>
      </c>
      <c r="CG33" s="678" t="s">
        <v>212</v>
      </c>
    </row>
    <row r="34" spans="1:85" ht="35.1" customHeight="1" thickBot="1">
      <c r="B34" s="1605" t="s">
        <v>98</v>
      </c>
      <c r="C34" s="1605"/>
      <c r="D34" s="340">
        <v>41854</v>
      </c>
      <c r="E34" s="679">
        <v>90240</v>
      </c>
      <c r="F34" s="680">
        <v>37949</v>
      </c>
      <c r="G34" s="679">
        <v>60942</v>
      </c>
      <c r="H34" s="768" t="s">
        <v>104</v>
      </c>
      <c r="I34" s="769" t="s">
        <v>104</v>
      </c>
      <c r="J34" s="770" t="s">
        <v>104</v>
      </c>
      <c r="K34" s="771" t="s">
        <v>104</v>
      </c>
      <c r="L34" s="770" t="s">
        <v>104</v>
      </c>
      <c r="M34" s="772" t="s">
        <v>104</v>
      </c>
      <c r="N34" s="773" t="s">
        <v>104</v>
      </c>
      <c r="O34" s="774" t="s">
        <v>104</v>
      </c>
      <c r="P34" s="775" t="s">
        <v>104</v>
      </c>
      <c r="Q34" s="776" t="s">
        <v>104</v>
      </c>
      <c r="R34" s="777" t="s">
        <v>106</v>
      </c>
      <c r="S34" s="757" t="s">
        <v>106</v>
      </c>
      <c r="T34" s="778" t="s">
        <v>106</v>
      </c>
      <c r="U34" s="779" t="s">
        <v>106</v>
      </c>
      <c r="V34" s="778" t="s">
        <v>106</v>
      </c>
      <c r="W34" s="779" t="s">
        <v>106</v>
      </c>
      <c r="X34" s="778" t="s">
        <v>106</v>
      </c>
      <c r="Y34" s="779" t="s">
        <v>106</v>
      </c>
      <c r="Z34" s="778" t="s">
        <v>106</v>
      </c>
      <c r="AA34" s="779" t="s">
        <v>106</v>
      </c>
      <c r="AB34" s="778" t="s">
        <v>106</v>
      </c>
      <c r="AC34" s="779" t="s">
        <v>106</v>
      </c>
      <c r="AD34" s="778" t="s">
        <v>106</v>
      </c>
      <c r="AE34" s="779" t="s">
        <v>106</v>
      </c>
      <c r="AF34" s="778" t="s">
        <v>106</v>
      </c>
      <c r="AG34" s="779" t="s">
        <v>106</v>
      </c>
      <c r="AH34" s="778" t="s">
        <v>106</v>
      </c>
      <c r="AI34" s="779" t="s">
        <v>106</v>
      </c>
      <c r="AJ34" s="778" t="s">
        <v>106</v>
      </c>
      <c r="AK34" s="779" t="s">
        <v>106</v>
      </c>
      <c r="AL34" s="778" t="s">
        <v>106</v>
      </c>
      <c r="AM34" s="779" t="s">
        <v>106</v>
      </c>
      <c r="AN34" s="778" t="s">
        <v>106</v>
      </c>
      <c r="AO34" s="779" t="s">
        <v>106</v>
      </c>
      <c r="AP34" s="770" t="s">
        <v>104</v>
      </c>
      <c r="AQ34" s="776" t="s">
        <v>105</v>
      </c>
      <c r="AR34" s="777" t="s">
        <v>106</v>
      </c>
      <c r="AS34" s="757" t="s">
        <v>106</v>
      </c>
      <c r="AT34" s="778" t="s">
        <v>106</v>
      </c>
      <c r="AU34" s="779" t="s">
        <v>106</v>
      </c>
      <c r="AV34" s="778" t="s">
        <v>106</v>
      </c>
      <c r="AW34" s="779" t="s">
        <v>106</v>
      </c>
      <c r="AX34" s="778" t="s">
        <v>106</v>
      </c>
      <c r="AY34" s="779" t="s">
        <v>106</v>
      </c>
      <c r="AZ34" s="778" t="s">
        <v>106</v>
      </c>
      <c r="BA34" s="779" t="s">
        <v>106</v>
      </c>
      <c r="BB34" s="778" t="s">
        <v>106</v>
      </c>
      <c r="BC34" s="779" t="s">
        <v>106</v>
      </c>
      <c r="BD34" s="778" t="s">
        <v>106</v>
      </c>
      <c r="BE34" s="779" t="s">
        <v>106</v>
      </c>
      <c r="BF34" s="778" t="s">
        <v>106</v>
      </c>
      <c r="BG34" s="779" t="s">
        <v>106</v>
      </c>
      <c r="BH34" s="778" t="s">
        <v>106</v>
      </c>
      <c r="BI34" s="779" t="s">
        <v>106</v>
      </c>
      <c r="BJ34" s="778" t="s">
        <v>106</v>
      </c>
      <c r="BK34" s="779" t="s">
        <v>106</v>
      </c>
      <c r="BL34" s="778" t="s">
        <v>106</v>
      </c>
      <c r="BM34" s="779" t="s">
        <v>106</v>
      </c>
      <c r="BN34" s="778" t="s">
        <v>106</v>
      </c>
      <c r="BO34" s="779" t="s">
        <v>106</v>
      </c>
      <c r="BP34" s="773" t="s">
        <v>106</v>
      </c>
      <c r="BQ34" s="772" t="s">
        <v>106</v>
      </c>
      <c r="BR34" s="780" t="s">
        <v>106</v>
      </c>
      <c r="BS34" s="779" t="s">
        <v>106</v>
      </c>
      <c r="BT34" s="781" t="s">
        <v>104</v>
      </c>
      <c r="BU34" s="779" t="s">
        <v>104</v>
      </c>
      <c r="BV34" s="781" t="s">
        <v>104</v>
      </c>
      <c r="BW34" s="782" t="s">
        <v>104</v>
      </c>
      <c r="BX34" s="783" t="s">
        <v>104</v>
      </c>
      <c r="BY34" s="779" t="s">
        <v>104</v>
      </c>
      <c r="BZ34" s="781" t="s">
        <v>104</v>
      </c>
      <c r="CA34" s="784" t="s">
        <v>104</v>
      </c>
      <c r="CB34" s="785" t="s">
        <v>106</v>
      </c>
      <c r="CC34" s="786" t="s">
        <v>106</v>
      </c>
      <c r="CD34" s="787"/>
      <c r="CE34" s="788" t="s">
        <v>104</v>
      </c>
      <c r="CF34" s="789" t="s">
        <v>106</v>
      </c>
      <c r="CG34" s="790"/>
    </row>
    <row r="35" spans="1:85" ht="20.100000000000001" customHeight="1" thickBot="1">
      <c r="A35" s="582"/>
      <c r="B35" s="67" t="s">
        <v>149</v>
      </c>
      <c r="C35" s="68"/>
      <c r="D35" s="340">
        <v>52086</v>
      </c>
      <c r="E35" s="679">
        <v>112216</v>
      </c>
      <c r="F35" s="680">
        <v>54374</v>
      </c>
      <c r="G35" s="679">
        <v>113414</v>
      </c>
      <c r="H35" s="680">
        <v>60498</v>
      </c>
      <c r="I35" s="679">
        <v>122186</v>
      </c>
      <c r="J35" s="340">
        <v>65536</v>
      </c>
      <c r="K35" s="681">
        <v>120654</v>
      </c>
      <c r="L35" s="340">
        <v>36185</v>
      </c>
      <c r="M35" s="682">
        <v>87701</v>
      </c>
      <c r="N35" s="683">
        <v>60282</v>
      </c>
      <c r="O35" s="684">
        <v>114106</v>
      </c>
      <c r="P35" s="683">
        <v>50790</v>
      </c>
      <c r="Q35" s="684">
        <v>117864</v>
      </c>
      <c r="R35" s="791">
        <v>14032</v>
      </c>
      <c r="S35" s="792">
        <v>0.89882792838137959</v>
      </c>
      <c r="T35" s="793">
        <v>10084</v>
      </c>
      <c r="U35" s="794">
        <v>-28.704751131221713</v>
      </c>
      <c r="V35" s="793">
        <v>13861</v>
      </c>
      <c r="W35" s="794">
        <v>-16.161616161616166</v>
      </c>
      <c r="X35" s="793">
        <v>8212</v>
      </c>
      <c r="Y35" s="794">
        <v>51.877196227112989</v>
      </c>
      <c r="Z35" s="793">
        <v>15476</v>
      </c>
      <c r="AA35" s="794">
        <v>4398.8372093023263</v>
      </c>
      <c r="AB35" s="793">
        <v>16066</v>
      </c>
      <c r="AC35" s="794">
        <v>3430.9890109890111</v>
      </c>
      <c r="AD35" s="793">
        <v>15374</v>
      </c>
      <c r="AE35" s="794">
        <v>375.68069306930693</v>
      </c>
      <c r="AF35" s="793">
        <v>15311</v>
      </c>
      <c r="AG35" s="794">
        <v>30.461826857532373</v>
      </c>
      <c r="AH35" s="793">
        <v>13590</v>
      </c>
      <c r="AI35" s="794">
        <v>0.98833320948206449</v>
      </c>
      <c r="AJ35" s="793">
        <v>14916</v>
      </c>
      <c r="AK35" s="794">
        <v>5.5476931786017474</v>
      </c>
      <c r="AL35" s="793">
        <v>14397</v>
      </c>
      <c r="AM35" s="794">
        <v>-12.708421754683812</v>
      </c>
      <c r="AN35" s="793">
        <v>6422</v>
      </c>
      <c r="AO35" s="792">
        <v>-19.965104685942165</v>
      </c>
      <c r="AP35" s="340">
        <v>77731</v>
      </c>
      <c r="AQ35" s="795">
        <v>157741</v>
      </c>
      <c r="AR35" s="791">
        <v>10350</v>
      </c>
      <c r="AS35" s="792">
        <v>-26.240022805017105</v>
      </c>
      <c r="AT35" s="796">
        <v>8543</v>
      </c>
      <c r="AU35" s="794">
        <v>-15.281634272114246</v>
      </c>
      <c r="AV35" s="796">
        <v>3296</v>
      </c>
      <c r="AW35" s="794">
        <v>-76.221051872159293</v>
      </c>
      <c r="AX35" s="796">
        <v>7238</v>
      </c>
      <c r="AY35" s="794">
        <v>-11.860691670725771</v>
      </c>
      <c r="AZ35" s="796">
        <v>10561</v>
      </c>
      <c r="BA35" s="794">
        <v>-31.758852416645126</v>
      </c>
      <c r="BB35" s="796">
        <v>8649</v>
      </c>
      <c r="BC35" s="794">
        <v>-46.16581600896302</v>
      </c>
      <c r="BD35" s="796">
        <v>11359</v>
      </c>
      <c r="BE35" s="794">
        <v>-26.115519708598939</v>
      </c>
      <c r="BF35" s="796">
        <v>10868</v>
      </c>
      <c r="BG35" s="794">
        <v>-29.018352818235257</v>
      </c>
      <c r="BH35" s="796">
        <v>10999</v>
      </c>
      <c r="BI35" s="794">
        <v>-19.065489330389994</v>
      </c>
      <c r="BJ35" s="796">
        <v>13257</v>
      </c>
      <c r="BK35" s="794">
        <v>-11.122284794851168</v>
      </c>
      <c r="BL35" s="796">
        <v>12913</v>
      </c>
      <c r="BM35" s="794">
        <v>-10.307702993679229</v>
      </c>
      <c r="BN35" s="796">
        <v>5699</v>
      </c>
      <c r="BO35" s="794">
        <v>-11.258175023357211</v>
      </c>
      <c r="BP35" s="683">
        <v>48637</v>
      </c>
      <c r="BQ35" s="797">
        <v>113732</v>
      </c>
      <c r="BR35" s="798">
        <v>8030</v>
      </c>
      <c r="BS35" s="794">
        <v>-22.415458937198068</v>
      </c>
      <c r="BT35" s="793">
        <v>10867</v>
      </c>
      <c r="BU35" s="794">
        <v>27.203558468921926</v>
      </c>
      <c r="BV35" s="793">
        <v>12396</v>
      </c>
      <c r="BW35" s="799">
        <v>276.09223300970871</v>
      </c>
      <c r="BX35" s="800">
        <v>9915</v>
      </c>
      <c r="BY35" s="794">
        <v>36.985355070461452</v>
      </c>
      <c r="BZ35" s="793">
        <v>10143</v>
      </c>
      <c r="CA35" s="801">
        <v>-3.9579585266546644</v>
      </c>
      <c r="CB35" s="802">
        <v>10121</v>
      </c>
      <c r="CC35" s="803">
        <v>17.019308590588508</v>
      </c>
      <c r="CD35" s="1624"/>
      <c r="CE35" s="804">
        <v>61472</v>
      </c>
      <c r="CF35" s="805">
        <v>26.389374344634746</v>
      </c>
      <c r="CG35" s="1638"/>
    </row>
    <row r="36" spans="1:85" ht="20.100000000000001" customHeight="1">
      <c r="B36" s="61"/>
      <c r="C36" s="69" t="s">
        <v>150</v>
      </c>
      <c r="D36" s="806">
        <v>51302</v>
      </c>
      <c r="E36" s="807">
        <v>110791</v>
      </c>
      <c r="F36" s="808">
        <v>54309</v>
      </c>
      <c r="G36" s="807">
        <v>112997</v>
      </c>
      <c r="H36" s="808">
        <v>60088</v>
      </c>
      <c r="I36" s="807">
        <v>121156</v>
      </c>
      <c r="J36" s="686">
        <v>65303</v>
      </c>
      <c r="K36" s="687">
        <v>119788</v>
      </c>
      <c r="L36" s="686">
        <v>35466</v>
      </c>
      <c r="M36" s="688">
        <v>86116</v>
      </c>
      <c r="N36" s="689">
        <v>59404</v>
      </c>
      <c r="O36" s="690">
        <v>111883</v>
      </c>
      <c r="P36" s="689">
        <v>49065</v>
      </c>
      <c r="Q36" s="690">
        <v>114989</v>
      </c>
      <c r="R36" s="809">
        <v>13863</v>
      </c>
      <c r="S36" s="691">
        <v>1.0496391865296317</v>
      </c>
      <c r="T36" s="810">
        <v>10075</v>
      </c>
      <c r="U36" s="692">
        <v>-27.850186193067898</v>
      </c>
      <c r="V36" s="810">
        <v>13700</v>
      </c>
      <c r="W36" s="692">
        <v>-15.531167149639316</v>
      </c>
      <c r="X36" s="810">
        <v>8067</v>
      </c>
      <c r="Y36" s="692">
        <v>61.178821178821181</v>
      </c>
      <c r="Z36" s="810">
        <v>15323</v>
      </c>
      <c r="AA36" s="692" t="e">
        <v>#VALUE!</v>
      </c>
      <c r="AB36" s="810">
        <v>15851</v>
      </c>
      <c r="AC36" s="692">
        <v>9932.2784810126577</v>
      </c>
      <c r="AD36" s="810">
        <v>15118</v>
      </c>
      <c r="AE36" s="692">
        <v>400.26472534745199</v>
      </c>
      <c r="AF36" s="810">
        <v>15064</v>
      </c>
      <c r="AG36" s="692">
        <v>29.73904056498148</v>
      </c>
      <c r="AH36" s="810">
        <v>13366</v>
      </c>
      <c r="AI36" s="692">
        <v>0.34534534534533634</v>
      </c>
      <c r="AJ36" s="810">
        <v>14719</v>
      </c>
      <c r="AK36" s="692">
        <v>6.1440830749260869</v>
      </c>
      <c r="AL36" s="810">
        <v>14089</v>
      </c>
      <c r="AM36" s="692">
        <v>-13.468861319248248</v>
      </c>
      <c r="AN36" s="810">
        <v>6329</v>
      </c>
      <c r="AO36" s="692">
        <v>-19.087189976987986</v>
      </c>
      <c r="AP36" s="686">
        <v>76879</v>
      </c>
      <c r="AQ36" s="811">
        <v>155564</v>
      </c>
      <c r="AR36" s="809">
        <v>10261</v>
      </c>
      <c r="AS36" s="691">
        <v>-25.982831998845839</v>
      </c>
      <c r="AT36" s="812">
        <v>8513</v>
      </c>
      <c r="AU36" s="692">
        <v>-15.50372208436724</v>
      </c>
      <c r="AV36" s="812">
        <v>3213</v>
      </c>
      <c r="AW36" s="692">
        <v>-76.547445255474457</v>
      </c>
      <c r="AX36" s="812">
        <v>7131</v>
      </c>
      <c r="AY36" s="692">
        <v>-11.602826329490512</v>
      </c>
      <c r="AZ36" s="812">
        <v>10461</v>
      </c>
      <c r="BA36" s="692">
        <v>-31.730078966259867</v>
      </c>
      <c r="BB36" s="812">
        <v>8521</v>
      </c>
      <c r="BC36" s="692">
        <v>-46.243139234117727</v>
      </c>
      <c r="BD36" s="812">
        <v>11124</v>
      </c>
      <c r="BE36" s="692">
        <v>-26.418838470697182</v>
      </c>
      <c r="BF36" s="812">
        <v>10612</v>
      </c>
      <c r="BG36" s="692">
        <v>-29.553903345724905</v>
      </c>
      <c r="BH36" s="812">
        <v>10666</v>
      </c>
      <c r="BI36" s="692">
        <v>-20.200508753553791</v>
      </c>
      <c r="BJ36" s="812">
        <v>12980</v>
      </c>
      <c r="BK36" s="692">
        <v>-11.81466132210069</v>
      </c>
      <c r="BL36" s="812">
        <v>12554</v>
      </c>
      <c r="BM36" s="692">
        <v>-10.895024487188593</v>
      </c>
      <c r="BN36" s="812">
        <v>5528</v>
      </c>
      <c r="BO36" s="692">
        <v>-12.656027808500554</v>
      </c>
      <c r="BP36" s="689">
        <v>48100</v>
      </c>
      <c r="BQ36" s="688">
        <v>111564</v>
      </c>
      <c r="BR36" s="813">
        <v>7886</v>
      </c>
      <c r="BS36" s="692">
        <v>-23.145892213234575</v>
      </c>
      <c r="BT36" s="810">
        <v>10628</v>
      </c>
      <c r="BU36" s="692">
        <v>24.844355691295661</v>
      </c>
      <c r="BV36" s="810">
        <v>12177</v>
      </c>
      <c r="BW36" s="693">
        <v>278.99159663865544</v>
      </c>
      <c r="BX36" s="814">
        <v>9708</v>
      </c>
      <c r="BY36" s="692">
        <v>36.13798906184266</v>
      </c>
      <c r="BZ36" s="810">
        <v>9887</v>
      </c>
      <c r="CA36" s="694">
        <v>-5.4870471274256829</v>
      </c>
      <c r="CB36" s="815">
        <v>9906</v>
      </c>
      <c r="CC36" s="695">
        <v>16.253960802722673</v>
      </c>
      <c r="CD36" s="1625"/>
      <c r="CE36" s="696">
        <v>60192</v>
      </c>
      <c r="CF36" s="816">
        <v>25.13929313929313</v>
      </c>
      <c r="CG36" s="1639"/>
    </row>
    <row r="37" spans="1:85" ht="20.100000000000001" customHeight="1">
      <c r="B37" s="70"/>
      <c r="C37" s="71" t="s">
        <v>151</v>
      </c>
      <c r="D37" s="817">
        <v>784</v>
      </c>
      <c r="E37" s="818">
        <v>1425</v>
      </c>
      <c r="F37" s="819">
        <v>65</v>
      </c>
      <c r="G37" s="818">
        <v>417</v>
      </c>
      <c r="H37" s="819">
        <v>410</v>
      </c>
      <c r="I37" s="818">
        <v>1030</v>
      </c>
      <c r="J37" s="639">
        <v>233</v>
      </c>
      <c r="K37" s="640">
        <v>746</v>
      </c>
      <c r="L37" s="639">
        <v>324</v>
      </c>
      <c r="M37" s="641">
        <v>750</v>
      </c>
      <c r="N37" s="642">
        <v>412</v>
      </c>
      <c r="O37" s="643">
        <v>1101</v>
      </c>
      <c r="P37" s="642">
        <v>738</v>
      </c>
      <c r="Q37" s="643">
        <v>1539</v>
      </c>
      <c r="R37" s="820">
        <v>0</v>
      </c>
      <c r="S37" s="821"/>
      <c r="T37" s="822">
        <v>0</v>
      </c>
      <c r="U37" s="718" t="s">
        <v>219</v>
      </c>
      <c r="V37" s="822">
        <v>100</v>
      </c>
      <c r="W37" s="823">
        <v>-42.19653179190751</v>
      </c>
      <c r="X37" s="822">
        <v>49</v>
      </c>
      <c r="Y37" s="823">
        <v>-62.595419847328245</v>
      </c>
      <c r="Z37" s="822">
        <v>60</v>
      </c>
      <c r="AA37" s="823">
        <v>-64.497041420118336</v>
      </c>
      <c r="AB37" s="822">
        <v>101</v>
      </c>
      <c r="AC37" s="823">
        <v>-50.731707317073173</v>
      </c>
      <c r="AD37" s="822">
        <v>93</v>
      </c>
      <c r="AE37" s="823">
        <v>-47.457627118644062</v>
      </c>
      <c r="AF37" s="822">
        <v>58</v>
      </c>
      <c r="AG37" s="823">
        <v>-42.57425742574258</v>
      </c>
      <c r="AH37" s="822">
        <v>98</v>
      </c>
      <c r="AI37" s="823">
        <v>-26.865671641791039</v>
      </c>
      <c r="AJ37" s="822">
        <v>61</v>
      </c>
      <c r="AK37" s="823">
        <v>-58.503401360544217</v>
      </c>
      <c r="AL37" s="822">
        <v>156</v>
      </c>
      <c r="AM37" s="823">
        <v>71.428571428571416</v>
      </c>
      <c r="AN37" s="822">
        <v>54</v>
      </c>
      <c r="AO37" s="823">
        <v>-64.238410596026483</v>
      </c>
      <c r="AP37" s="639">
        <v>310</v>
      </c>
      <c r="AQ37" s="824">
        <v>830</v>
      </c>
      <c r="AR37" s="820">
        <v>50</v>
      </c>
      <c r="AS37" s="718" t="s">
        <v>106</v>
      </c>
      <c r="AT37" s="825">
        <v>0</v>
      </c>
      <c r="AU37" s="718" t="s">
        <v>106</v>
      </c>
      <c r="AV37" s="825">
        <v>25</v>
      </c>
      <c r="AW37" s="692">
        <v>-75</v>
      </c>
      <c r="AX37" s="825">
        <v>42</v>
      </c>
      <c r="AY37" s="692">
        <v>-14.285714285714292</v>
      </c>
      <c r="AZ37" s="825">
        <v>61</v>
      </c>
      <c r="BA37" s="692">
        <v>1.6666666666666572</v>
      </c>
      <c r="BB37" s="825">
        <v>1</v>
      </c>
      <c r="BC37" s="692">
        <v>-99.009900990099013</v>
      </c>
      <c r="BD37" s="825">
        <v>62</v>
      </c>
      <c r="BE37" s="692">
        <v>-33.333333333333343</v>
      </c>
      <c r="BF37" s="825">
        <v>86</v>
      </c>
      <c r="BG37" s="692">
        <v>48.275862068965523</v>
      </c>
      <c r="BH37" s="825">
        <v>155</v>
      </c>
      <c r="BI37" s="692">
        <v>58.163265306122469</v>
      </c>
      <c r="BJ37" s="825">
        <v>107</v>
      </c>
      <c r="BK37" s="692">
        <v>75.409836065573757</v>
      </c>
      <c r="BL37" s="825">
        <v>161</v>
      </c>
      <c r="BM37" s="823">
        <v>3.2051282051282186</v>
      </c>
      <c r="BN37" s="825">
        <v>79</v>
      </c>
      <c r="BO37" s="692">
        <v>46.296296296296305</v>
      </c>
      <c r="BP37" s="642">
        <v>179</v>
      </c>
      <c r="BQ37" s="732">
        <v>829</v>
      </c>
      <c r="BR37" s="826">
        <v>60</v>
      </c>
      <c r="BS37" s="692">
        <v>20</v>
      </c>
      <c r="BT37" s="822">
        <v>100</v>
      </c>
      <c r="BU37" s="827" t="s">
        <v>106</v>
      </c>
      <c r="BV37" s="822">
        <v>60</v>
      </c>
      <c r="BW37" s="693">
        <v>140</v>
      </c>
      <c r="BX37" s="828">
        <v>20</v>
      </c>
      <c r="BY37" s="692">
        <v>-52.380952380952387</v>
      </c>
      <c r="BZ37" s="822">
        <v>100</v>
      </c>
      <c r="CA37" s="694">
        <v>63.934426229508205</v>
      </c>
      <c r="CB37" s="829">
        <v>84</v>
      </c>
      <c r="CC37" s="695">
        <v>8300</v>
      </c>
      <c r="CD37" s="1625"/>
      <c r="CE37" s="740">
        <v>424</v>
      </c>
      <c r="CF37" s="830">
        <v>136.8715083798883</v>
      </c>
      <c r="CG37" s="1639"/>
    </row>
    <row r="38" spans="1:85" ht="20.100000000000001" customHeight="1">
      <c r="B38" s="70"/>
      <c r="C38" s="72" t="s">
        <v>152</v>
      </c>
      <c r="D38" s="831"/>
      <c r="E38" s="832"/>
      <c r="F38" s="831"/>
      <c r="G38" s="832"/>
      <c r="H38" s="833"/>
      <c r="I38" s="834"/>
      <c r="J38" s="730">
        <v>0</v>
      </c>
      <c r="K38" s="731">
        <v>120</v>
      </c>
      <c r="L38" s="730">
        <v>395</v>
      </c>
      <c r="M38" s="732">
        <v>835</v>
      </c>
      <c r="N38" s="733">
        <v>466</v>
      </c>
      <c r="O38" s="734">
        <v>977</v>
      </c>
      <c r="P38" s="733">
        <v>545</v>
      </c>
      <c r="Q38" s="734">
        <v>816</v>
      </c>
      <c r="R38" s="835">
        <v>160</v>
      </c>
      <c r="S38" s="836">
        <v>88.235294117647044</v>
      </c>
      <c r="T38" s="316">
        <v>0</v>
      </c>
      <c r="U38" s="837">
        <v>-100</v>
      </c>
      <c r="V38" s="316">
        <v>20</v>
      </c>
      <c r="W38" s="837">
        <v>-35.483870967741936</v>
      </c>
      <c r="X38" s="316">
        <v>50</v>
      </c>
      <c r="Y38" s="837">
        <v>-71.264367816091948</v>
      </c>
      <c r="Z38" s="316">
        <v>40</v>
      </c>
      <c r="AA38" s="837">
        <v>-64.285714285714278</v>
      </c>
      <c r="AB38" s="316">
        <v>89</v>
      </c>
      <c r="AC38" s="837">
        <v>102.27272727272728</v>
      </c>
      <c r="AD38" s="316">
        <v>119</v>
      </c>
      <c r="AE38" s="749" t="s">
        <v>219</v>
      </c>
      <c r="AF38" s="316">
        <v>132</v>
      </c>
      <c r="AG38" s="749" t="s">
        <v>219</v>
      </c>
      <c r="AH38" s="316">
        <v>66</v>
      </c>
      <c r="AI38" s="837">
        <v>2100</v>
      </c>
      <c r="AJ38" s="316">
        <v>84</v>
      </c>
      <c r="AK38" s="837">
        <v>-26.956521739130437</v>
      </c>
      <c r="AL38" s="316">
        <v>50</v>
      </c>
      <c r="AM38" s="837">
        <v>-57.983193277310924</v>
      </c>
      <c r="AN38" s="316">
        <v>0</v>
      </c>
      <c r="AO38" s="837">
        <v>-100</v>
      </c>
      <c r="AP38" s="730">
        <v>359</v>
      </c>
      <c r="AQ38" s="838">
        <v>810</v>
      </c>
      <c r="AR38" s="835">
        <v>0</v>
      </c>
      <c r="AS38" s="827" t="s">
        <v>106</v>
      </c>
      <c r="AT38" s="839">
        <v>0</v>
      </c>
      <c r="AU38" s="827" t="s">
        <v>106</v>
      </c>
      <c r="AV38" s="839">
        <v>0</v>
      </c>
      <c r="AW38" s="827" t="s">
        <v>106</v>
      </c>
      <c r="AX38" s="839">
        <v>15</v>
      </c>
      <c r="AY38" s="837">
        <v>-70</v>
      </c>
      <c r="AZ38" s="839">
        <v>10</v>
      </c>
      <c r="BA38" s="837">
        <v>-75</v>
      </c>
      <c r="BB38" s="839">
        <v>55</v>
      </c>
      <c r="BC38" s="837">
        <v>-38.202247191011239</v>
      </c>
      <c r="BD38" s="839">
        <v>77</v>
      </c>
      <c r="BE38" s="837">
        <v>-35.294117647058826</v>
      </c>
      <c r="BF38" s="839">
        <v>94</v>
      </c>
      <c r="BG38" s="837">
        <v>-28.787878787878782</v>
      </c>
      <c r="BH38" s="839">
        <v>49</v>
      </c>
      <c r="BI38" s="837">
        <v>-25.757575757575751</v>
      </c>
      <c r="BJ38" s="839">
        <v>62</v>
      </c>
      <c r="BK38" s="837">
        <v>-26.19047619047619</v>
      </c>
      <c r="BL38" s="839">
        <v>115</v>
      </c>
      <c r="BM38" s="837">
        <v>129.99999999999997</v>
      </c>
      <c r="BN38" s="839">
        <v>43</v>
      </c>
      <c r="BO38" s="837" t="e">
        <v>#VALUE!</v>
      </c>
      <c r="BP38" s="733">
        <v>80</v>
      </c>
      <c r="BQ38" s="732">
        <v>520</v>
      </c>
      <c r="BR38" s="840">
        <v>33</v>
      </c>
      <c r="BS38" s="827" t="s">
        <v>106</v>
      </c>
      <c r="BT38" s="316">
        <v>90</v>
      </c>
      <c r="BU38" s="827" t="s">
        <v>106</v>
      </c>
      <c r="BV38" s="316">
        <v>92</v>
      </c>
      <c r="BW38" s="827" t="s">
        <v>106</v>
      </c>
      <c r="BX38" s="336">
        <v>106</v>
      </c>
      <c r="BY38" s="837">
        <v>606.66666666666663</v>
      </c>
      <c r="BZ38" s="316">
        <v>107</v>
      </c>
      <c r="CA38" s="841">
        <v>970</v>
      </c>
      <c r="CB38" s="337">
        <v>89</v>
      </c>
      <c r="CC38" s="842">
        <v>61.818181818181813</v>
      </c>
      <c r="CD38" s="1625"/>
      <c r="CE38" s="655">
        <v>517</v>
      </c>
      <c r="CF38" s="843">
        <v>546.25</v>
      </c>
      <c r="CG38" s="1639"/>
    </row>
    <row r="39" spans="1:85" ht="20.100000000000001" customHeight="1" thickBot="1">
      <c r="B39" s="73"/>
      <c r="C39" s="74" t="s">
        <v>153</v>
      </c>
      <c r="D39" s="844"/>
      <c r="E39" s="845"/>
      <c r="F39" s="846"/>
      <c r="G39" s="845"/>
      <c r="H39" s="846"/>
      <c r="I39" s="845"/>
      <c r="J39" s="750">
        <v>0</v>
      </c>
      <c r="K39" s="847"/>
      <c r="L39" s="750">
        <v>0</v>
      </c>
      <c r="M39" s="754"/>
      <c r="N39" s="662">
        <v>0</v>
      </c>
      <c r="O39" s="663">
        <v>145</v>
      </c>
      <c r="P39" s="755">
        <v>442</v>
      </c>
      <c r="Q39" s="756">
        <v>520</v>
      </c>
      <c r="R39" s="848">
        <v>9</v>
      </c>
      <c r="S39" s="849">
        <v>-79.069767441860463</v>
      </c>
      <c r="T39" s="850">
        <v>9</v>
      </c>
      <c r="U39" s="851">
        <v>-88.888888888888886</v>
      </c>
      <c r="V39" s="850">
        <v>41</v>
      </c>
      <c r="W39" s="851">
        <v>-62.727272727272727</v>
      </c>
      <c r="X39" s="850">
        <v>46</v>
      </c>
      <c r="Y39" s="851">
        <v>-52.577319587628871</v>
      </c>
      <c r="Z39" s="850">
        <v>53</v>
      </c>
      <c r="AA39" s="851">
        <v>-15.873015873015873</v>
      </c>
      <c r="AB39" s="850">
        <v>25</v>
      </c>
      <c r="AC39" s="851">
        <v>-47.916666666666664</v>
      </c>
      <c r="AD39" s="850">
        <v>44</v>
      </c>
      <c r="AE39" s="851">
        <v>33.333333333333314</v>
      </c>
      <c r="AF39" s="850">
        <v>57</v>
      </c>
      <c r="AG39" s="851">
        <v>137.5</v>
      </c>
      <c r="AH39" s="850">
        <v>60</v>
      </c>
      <c r="AI39" s="707" t="s">
        <v>106</v>
      </c>
      <c r="AJ39" s="850">
        <v>52</v>
      </c>
      <c r="AK39" s="851">
        <v>1633.3333333333333</v>
      </c>
      <c r="AL39" s="850">
        <v>102</v>
      </c>
      <c r="AM39" s="851">
        <v>10100</v>
      </c>
      <c r="AN39" s="850">
        <v>39</v>
      </c>
      <c r="AO39" s="851">
        <v>129.41176470588235</v>
      </c>
      <c r="AP39" s="750">
        <v>183</v>
      </c>
      <c r="AQ39" s="852">
        <v>537</v>
      </c>
      <c r="AR39" s="848">
        <v>39</v>
      </c>
      <c r="AS39" s="849">
        <v>333.33333333333331</v>
      </c>
      <c r="AT39" s="853">
        <v>30</v>
      </c>
      <c r="AU39" s="851">
        <v>233.33333333333337</v>
      </c>
      <c r="AV39" s="853">
        <v>58</v>
      </c>
      <c r="AW39" s="851">
        <v>41.463414634146346</v>
      </c>
      <c r="AX39" s="853">
        <v>50</v>
      </c>
      <c r="AY39" s="851">
        <v>8.6956521739130324</v>
      </c>
      <c r="AZ39" s="853">
        <v>29</v>
      </c>
      <c r="BA39" s="851">
        <v>-45.283018867924532</v>
      </c>
      <c r="BB39" s="853">
        <v>72</v>
      </c>
      <c r="BC39" s="851">
        <v>188</v>
      </c>
      <c r="BD39" s="853">
        <v>96</v>
      </c>
      <c r="BE39" s="851">
        <v>118.18181818181816</v>
      </c>
      <c r="BF39" s="853">
        <v>76</v>
      </c>
      <c r="BG39" s="851">
        <v>33.333333333333314</v>
      </c>
      <c r="BH39" s="853">
        <v>129</v>
      </c>
      <c r="BI39" s="851">
        <v>115</v>
      </c>
      <c r="BJ39" s="853">
        <v>108</v>
      </c>
      <c r="BK39" s="851">
        <v>107.69230769230771</v>
      </c>
      <c r="BL39" s="853">
        <v>83</v>
      </c>
      <c r="BM39" s="851">
        <v>-18.627450980392155</v>
      </c>
      <c r="BN39" s="853">
        <v>49</v>
      </c>
      <c r="BO39" s="851">
        <v>25.641025641025635</v>
      </c>
      <c r="BP39" s="662">
        <v>278</v>
      </c>
      <c r="BQ39" s="754">
        <v>819</v>
      </c>
      <c r="BR39" s="854">
        <v>51</v>
      </c>
      <c r="BS39" s="851">
        <v>30.769230769230774</v>
      </c>
      <c r="BT39" s="850">
        <v>49</v>
      </c>
      <c r="BU39" s="851">
        <v>63.333333333333343</v>
      </c>
      <c r="BV39" s="850">
        <v>67</v>
      </c>
      <c r="BW39" s="855">
        <v>15.517241379310349</v>
      </c>
      <c r="BX39" s="856">
        <v>81</v>
      </c>
      <c r="BY39" s="851">
        <v>62</v>
      </c>
      <c r="BZ39" s="850">
        <v>49</v>
      </c>
      <c r="CA39" s="857">
        <v>68.965517241379303</v>
      </c>
      <c r="CB39" s="858">
        <v>42</v>
      </c>
      <c r="CC39" s="859">
        <v>-41.666666666666664</v>
      </c>
      <c r="CD39" s="1626"/>
      <c r="CE39" s="676">
        <v>339</v>
      </c>
      <c r="CF39" s="860">
        <v>21.942446043165461</v>
      </c>
      <c r="CG39" s="1640"/>
    </row>
    <row r="40" spans="1:85" ht="26.1" hidden="1" customHeight="1" thickBot="1">
      <c r="A40" s="861"/>
      <c r="D40" s="862">
        <v>8973988</v>
      </c>
      <c r="E40" s="862">
        <v>8973988</v>
      </c>
      <c r="F40" s="862">
        <v>9007511</v>
      </c>
      <c r="G40" s="862">
        <v>9007511</v>
      </c>
      <c r="H40" s="862">
        <v>8885573</v>
      </c>
      <c r="I40" s="862">
        <v>8885573</v>
      </c>
      <c r="J40" s="863">
        <v>9053517</v>
      </c>
      <c r="K40" s="863">
        <v>9053517</v>
      </c>
      <c r="L40" s="864" t="e">
        <f>#REF!+#REF!+#REF!+#REF!+#REF!+#REF!+#REF!+#REF!+#REF!+#REF!+#REF!+#REF!</f>
        <v>#REF!</v>
      </c>
      <c r="M40" s="864" t="e">
        <f>#REF!+#REF!+#REF!+#REF!+#REF!+#REF!+#REF!+#REF!+#REF!+#REF!+#REF!+#REF!</f>
        <v>#REF!</v>
      </c>
      <c r="N40" s="865" t="e">
        <f>#REF!+#REF!+#REF!+#REF!+#REF!+#REF!+#REF!+#REF!+#REF!+#REF!+#REF!+#REF!</f>
        <v>#REF!</v>
      </c>
      <c r="O40" s="865" t="e">
        <f>#REF!+#REF!+#REF!+#REF!+#REF!+#REF!+#REF!+#REF!+#REF!+#REF!+#REF!+#REF!</f>
        <v>#REF!</v>
      </c>
      <c r="P40" s="865" t="e">
        <f>#REF!+#REF!+#REF!+#REF!+#REF!+#REF!+#REF!+#REF!+#REF!+#REF!+#REF!+#REF!</f>
        <v>#REF!</v>
      </c>
      <c r="Q40" s="865" t="e">
        <f>#REF!+#REF!+#REF!+#REF!+#REF!+#REF!+#REF!+#REF!+#REF!+#REF!+#REF!+#REF!</f>
        <v>#REF!</v>
      </c>
      <c r="R40" s="866">
        <f>R41+R33</f>
        <v>689090</v>
      </c>
      <c r="S40" s="867" t="e">
        <f>R40/#REF!*100</f>
        <v>#REF!</v>
      </c>
      <c r="T40" s="868">
        <f>T41+T33</f>
        <v>757189</v>
      </c>
      <c r="U40" s="869" t="e">
        <f>T40/#REF!*100</f>
        <v>#REF!</v>
      </c>
      <c r="V40" s="868">
        <f>V41+V33</f>
        <v>899683</v>
      </c>
      <c r="W40" s="869" t="e">
        <f>V40/#REF!*100</f>
        <v>#REF!</v>
      </c>
      <c r="X40" s="868">
        <f>X41+X33</f>
        <v>787798</v>
      </c>
      <c r="Y40" s="869" t="e">
        <f>X40/#REF!*100</f>
        <v>#REF!</v>
      </c>
      <c r="Z40" s="868">
        <f>Z41+Z33</f>
        <v>847005</v>
      </c>
      <c r="AA40" s="869" t="e">
        <f>Z40/#REF!*100</f>
        <v>#REF!</v>
      </c>
      <c r="AB40" s="868">
        <f>AB41+AB33</f>
        <v>914079</v>
      </c>
      <c r="AC40" s="869" t="e">
        <f>AB40/#REF!*100</f>
        <v>#REF!</v>
      </c>
      <c r="AD40" s="868">
        <f>AD41+AD33</f>
        <v>809395</v>
      </c>
      <c r="AE40" s="869" t="e">
        <f>AD40/#REF!*100</f>
        <v>#REF!</v>
      </c>
      <c r="AF40" s="868">
        <f>AF41+AF33</f>
        <v>798769</v>
      </c>
      <c r="AG40" s="869" t="e">
        <f>AF40/#REF!*100</f>
        <v>#REF!</v>
      </c>
      <c r="AH40" s="868">
        <f>AH41+AH33</f>
        <v>900919</v>
      </c>
      <c r="AI40" s="869" t="e">
        <f>AH40/#REF!*100</f>
        <v>#REF!</v>
      </c>
      <c r="AJ40" s="868">
        <f>AJ41+AJ33</f>
        <v>900283</v>
      </c>
      <c r="AK40" s="869" t="e">
        <f>AJ40/#REF!*100</f>
        <v>#REF!</v>
      </c>
      <c r="AL40" s="868">
        <f>AL41+AL33</f>
        <v>926571</v>
      </c>
      <c r="AM40" s="869" t="e">
        <f>AL40/#REF!*100</f>
        <v>#REF!</v>
      </c>
      <c r="AN40" s="868">
        <f>AN41+AN33</f>
        <v>802390</v>
      </c>
      <c r="AO40" s="867" t="e">
        <f>AN40/#REF!*100</f>
        <v>#REF!</v>
      </c>
      <c r="AP40" s="864" t="e">
        <f>#REF!+#REF!+#REF!+#REF!+#REF!+#REF!+#REF!+#REF!+#REF!+#REF!+#REF!+#REF!</f>
        <v>#REF!</v>
      </c>
      <c r="AQ40" s="865">
        <f t="shared" ref="AQ40:AQ41" si="0">R40+T40+V40+X40+Z40+AB40+AD40+AF40+AH40+AJ40+AL40+AN40</f>
        <v>10033171</v>
      </c>
      <c r="AR40" s="866">
        <f>AR41+AR33</f>
        <v>740292</v>
      </c>
      <c r="AS40" s="870">
        <f>AR40/R40*100</f>
        <v>107.43037919575092</v>
      </c>
      <c r="AT40" s="871">
        <f>AT41+AT33</f>
        <v>737121</v>
      </c>
      <c r="AU40" s="872">
        <f>AT40/T40*100</f>
        <v>97.349670954015437</v>
      </c>
      <c r="AV40" s="871">
        <f>AV41+AV33</f>
        <v>806988</v>
      </c>
      <c r="AW40" s="872">
        <f>AV40/V40*100</f>
        <v>89.696926584141295</v>
      </c>
      <c r="AX40" s="871">
        <f>AX41+AX33</f>
        <v>756176</v>
      </c>
      <c r="AY40" s="872">
        <f>AX40/X40*100</f>
        <v>95.986026874909555</v>
      </c>
      <c r="AZ40" s="871">
        <f>AZ41+AZ33</f>
        <v>812114</v>
      </c>
      <c r="BA40" s="872">
        <f>AZ40/Z40*100</f>
        <v>95.880661861500229</v>
      </c>
      <c r="BB40" s="873">
        <f>BB41+BB33</f>
        <v>795807</v>
      </c>
      <c r="BC40" s="870">
        <f>BB40/AB40*100</f>
        <v>87.061074589833041</v>
      </c>
      <c r="BD40" s="873">
        <f>BD41+BD33</f>
        <v>804494</v>
      </c>
      <c r="BE40" s="870">
        <f>BD40/AD40*100</f>
        <v>99.394486004979029</v>
      </c>
      <c r="BF40" s="873">
        <f>BF41+BF33</f>
        <v>709416</v>
      </c>
      <c r="BG40" s="870">
        <f>BF40/AF40*100</f>
        <v>88.813662022437029</v>
      </c>
      <c r="BH40" s="873">
        <f>BH41+BH33</f>
        <v>826473</v>
      </c>
      <c r="BI40" s="870">
        <f>BH40/AH40*100</f>
        <v>91.736660010500387</v>
      </c>
      <c r="BJ40" s="873">
        <f>BJ41+BJ33</f>
        <v>893103</v>
      </c>
      <c r="BK40" s="870">
        <f>BJ40/AJ40*100</f>
        <v>99.202473000156616</v>
      </c>
      <c r="BL40" s="871">
        <f>BL41+BL33</f>
        <v>869180</v>
      </c>
      <c r="BM40" s="870">
        <f>BL40/AL40*100</f>
        <v>93.806087175186789</v>
      </c>
      <c r="BN40" s="873">
        <f>BN41+BN33</f>
        <v>770712</v>
      </c>
      <c r="BO40" s="872"/>
      <c r="BP40" s="865" t="e">
        <f>#REF!+#REF!+#REF!+#REF!+#REF!+#REF!+#REF!+#REF!+#REF!+#REF!+#REF!+#REF!</f>
        <v>#REF!</v>
      </c>
      <c r="BQ40" s="874">
        <f t="shared" ref="BQ40:BQ41" si="1">AR40+AT40+AV40+AX40+AZ40+BB40+BD40+BF40+BH40+BJ40+BL40+BN40</f>
        <v>9521876</v>
      </c>
      <c r="BR40" s="868">
        <f>BR41+BR33</f>
        <v>781729</v>
      </c>
      <c r="BS40" s="869">
        <f>BR40/AR40</f>
        <v>1.0559738589637602</v>
      </c>
      <c r="BT40" s="868">
        <f>BT41+BT33</f>
        <v>779790</v>
      </c>
      <c r="BU40" s="869">
        <f>BT40/AU40*100</f>
        <v>801019.65662353951</v>
      </c>
      <c r="BV40" s="875">
        <f>BV41+BV33</f>
        <v>880476</v>
      </c>
      <c r="BW40" s="876">
        <f>BV40/AW40*100</f>
        <v>981612.22856845474</v>
      </c>
      <c r="BX40" s="868">
        <f>BX41+BX33</f>
        <v>814787</v>
      </c>
      <c r="BY40" s="869">
        <f>BX40/AY40*100</f>
        <v>848860.01278273854</v>
      </c>
      <c r="BZ40" s="868">
        <f>BZ41+BZ33</f>
        <v>806677</v>
      </c>
      <c r="CA40" s="869">
        <f>BZ40/AU40*100</f>
        <v>828638.65084972489</v>
      </c>
      <c r="CB40" s="875">
        <f>CB41+CB33</f>
        <v>854565</v>
      </c>
      <c r="CC40" s="877"/>
      <c r="CD40" s="1622"/>
      <c r="CE40" s="878" t="e">
        <f>BR40+BT40+BV40+#REF!+#REF!+#REF!+#REF!+#REF!+#REF!+#REF!+#REF!+#REF!</f>
        <v>#REF!</v>
      </c>
      <c r="CF40" s="879" t="e">
        <f>CE40/(AR40+AT40+AV40+AX40+AZ40+BB40+BD40+BF40+BH40+BJ40+BL40+BN40)*100</f>
        <v>#REF!</v>
      </c>
      <c r="CG40" s="1622"/>
    </row>
    <row r="41" spans="1:85" ht="26.1" hidden="1" customHeight="1">
      <c r="A41" s="880"/>
      <c r="D41" s="881">
        <v>5807650</v>
      </c>
      <c r="E41" s="881">
        <v>5807650</v>
      </c>
      <c r="F41" s="881">
        <v>5817955</v>
      </c>
      <c r="G41" s="881">
        <v>5817955</v>
      </c>
      <c r="H41" s="881">
        <v>5746822</v>
      </c>
      <c r="I41" s="881">
        <v>5746822</v>
      </c>
      <c r="J41" s="882">
        <v>5637653</v>
      </c>
      <c r="K41" s="882">
        <v>5637653</v>
      </c>
      <c r="L41" s="883" t="e">
        <f>#REF!+#REF!+#REF!+#REF!+#REF!+#REF!+#REF!+#REF!+#REF!+#REF!+#REF!+#REF!</f>
        <v>#REF!</v>
      </c>
      <c r="M41" s="883" t="e">
        <f>#REF!+#REF!+#REF!+#REF!+#REF!+#REF!+#REF!+#REF!+#REF!+#REF!+#REF!+#REF!</f>
        <v>#REF!</v>
      </c>
      <c r="N41" s="884" t="e">
        <f>#REF!+#REF!+#REF!+#REF!+#REF!+#REF!+#REF!+#REF!+#REF!+#REF!+#REF!+#REF!</f>
        <v>#REF!</v>
      </c>
      <c r="O41" s="884" t="e">
        <f>#REF!+#REF!+#REF!+#REF!+#REF!+#REF!+#REF!+#REF!+#REF!+#REF!+#REF!+#REF!</f>
        <v>#REF!</v>
      </c>
      <c r="P41" s="884" t="e">
        <f>#REF!+#REF!+#REF!+#REF!+#REF!+#REF!+#REF!+#REF!+#REF!+#REF!+#REF!+#REF!</f>
        <v>#REF!</v>
      </c>
      <c r="Q41" s="884" t="e">
        <f>#REF!+#REF!+#REF!+#REF!+#REF!+#REF!+#REF!+#REF!+#REF!+#REF!+#REF!+#REF!</f>
        <v>#REF!</v>
      </c>
      <c r="R41" s="885">
        <f>R6+R10+R14+R21+R35</f>
        <v>477518</v>
      </c>
      <c r="S41" s="886" t="e">
        <f>R41/#REF!*100</f>
        <v>#REF!</v>
      </c>
      <c r="T41" s="887">
        <f>T6+T10+T14+T21+T35</f>
        <v>474318</v>
      </c>
      <c r="U41" s="888" t="e">
        <f>T41/#REF!*100</f>
        <v>#REF!</v>
      </c>
      <c r="V41" s="887">
        <f>V6+V10+V14+V21+V35</f>
        <v>584327</v>
      </c>
      <c r="W41" s="888" t="e">
        <f>V41/#REF!*100</f>
        <v>#REF!</v>
      </c>
      <c r="X41" s="887">
        <f>X6+X10+X14+X21+X35</f>
        <v>514736</v>
      </c>
      <c r="Y41" s="888" t="e">
        <f>X41/#REF!*100</f>
        <v>#REF!</v>
      </c>
      <c r="Z41" s="887">
        <f>Z6+Z10+Z14+Z21+Z35</f>
        <v>598718</v>
      </c>
      <c r="AA41" s="888" t="e">
        <f>Z41/#REF!*100</f>
        <v>#REF!</v>
      </c>
      <c r="AB41" s="887">
        <f>AB6+AB10+AB14+AB21+AB35</f>
        <v>601214</v>
      </c>
      <c r="AC41" s="888" t="e">
        <f>AB41/#REF!*100</f>
        <v>#REF!</v>
      </c>
      <c r="AD41" s="887">
        <f>AD6+AD10+AD14+AD21+AD35</f>
        <v>500709</v>
      </c>
      <c r="AE41" s="888" t="e">
        <f>AD41/#REF!*100</f>
        <v>#REF!</v>
      </c>
      <c r="AF41" s="887">
        <f>AF6+AF10+AF14+AF21+AF35</f>
        <v>560050</v>
      </c>
      <c r="AG41" s="888" t="e">
        <f>AF41/#REF!*100</f>
        <v>#REF!</v>
      </c>
      <c r="AH41" s="887">
        <f>AH6+AH10+AH14+AH21+AH35</f>
        <v>589999</v>
      </c>
      <c r="AI41" s="888" t="e">
        <f>AH41/#REF!*100</f>
        <v>#REF!</v>
      </c>
      <c r="AJ41" s="887">
        <f>AJ6+AJ10+AJ14+AJ21+AJ35</f>
        <v>617588</v>
      </c>
      <c r="AK41" s="888" t="e">
        <f>AJ41/#REF!*100</f>
        <v>#REF!</v>
      </c>
      <c r="AL41" s="887">
        <f>AL6+AL10+AL14+AL21+AL35</f>
        <v>611654</v>
      </c>
      <c r="AM41" s="888" t="e">
        <f>AL41/#REF!*100</f>
        <v>#REF!</v>
      </c>
      <c r="AN41" s="887">
        <f>AN6+AN10+AN14+AN21+AN35</f>
        <v>531588</v>
      </c>
      <c r="AO41" s="886" t="e">
        <f>AN41/#REF!*100</f>
        <v>#REF!</v>
      </c>
      <c r="AP41" s="883" t="e">
        <f>#REF!+#REF!+#REF!+#REF!+#REF!+#REF!+#REF!+#REF!+#REF!+#REF!+#REF!+#REF!</f>
        <v>#REF!</v>
      </c>
      <c r="AQ41" s="884">
        <f t="shared" si="0"/>
        <v>6662419</v>
      </c>
      <c r="AR41" s="885">
        <f>AR6+AR10+AR14+AR21+AR35</f>
        <v>522817</v>
      </c>
      <c r="AS41" s="889">
        <f>AR41/R41*100</f>
        <v>109.48634397027965</v>
      </c>
      <c r="AT41" s="890">
        <f>AT6+AT10+AT14+AT21+AT35</f>
        <v>490674</v>
      </c>
      <c r="AU41" s="891">
        <f>AT41/T41*100</f>
        <v>103.44831948186659</v>
      </c>
      <c r="AV41" s="890">
        <f>AV6+AV10+AV14+AV21+AV35</f>
        <v>523307</v>
      </c>
      <c r="AW41" s="891">
        <f>AV41/V41*100</f>
        <v>89.557217106175131</v>
      </c>
      <c r="AX41" s="890">
        <f>AX6+AX10+AX14+AX21+AX35</f>
        <v>504687</v>
      </c>
      <c r="AY41" s="891">
        <f>AX41/X41*100</f>
        <v>98.047737092412419</v>
      </c>
      <c r="AZ41" s="890">
        <f>AZ6+AZ10+AZ14+AZ21+AZ35</f>
        <v>556800</v>
      </c>
      <c r="BA41" s="891">
        <f>AZ41/Z41*100</f>
        <v>92.998707237798101</v>
      </c>
      <c r="BB41" s="892">
        <f>BB6+BB10+BB14+BB21+BB35</f>
        <v>541797</v>
      </c>
      <c r="BC41" s="889">
        <f>BB41/AB41*100</f>
        <v>90.117162940317414</v>
      </c>
      <c r="BD41" s="892">
        <f>BD6+BD10+BD14+BD21+BD35</f>
        <v>495376</v>
      </c>
      <c r="BE41" s="889">
        <f>BD41/AD41*100</f>
        <v>98.93491029719857</v>
      </c>
      <c r="BF41" s="892">
        <f>BF6+BF10+BF14+BF21+BF35</f>
        <v>523736</v>
      </c>
      <c r="BG41" s="889">
        <f>BF41/AF41*100</f>
        <v>93.515936077135976</v>
      </c>
      <c r="BH41" s="892">
        <f>BH6+BH10+BH14+BH21+BH35</f>
        <v>548558</v>
      </c>
      <c r="BI41" s="889">
        <f>BH41/AH41*100</f>
        <v>92.976089789982694</v>
      </c>
      <c r="BJ41" s="892">
        <f>BJ6+BJ10+BJ14+BJ21+BJ35</f>
        <v>587044</v>
      </c>
      <c r="BK41" s="889">
        <f>BJ41/AJ41*100</f>
        <v>95.054308050026876</v>
      </c>
      <c r="BL41" s="890">
        <f>BL6+BL10+BL14+BL21+BL35</f>
        <v>583419</v>
      </c>
      <c r="BM41" s="889">
        <f>BL41/AL41*100</f>
        <v>95.383828111971809</v>
      </c>
      <c r="BN41" s="892">
        <f>BN6+BN10+BN14+BN21+BN35</f>
        <v>515310</v>
      </c>
      <c r="BO41" s="891">
        <f>BN41/AN41*100</f>
        <v>96.93785412763269</v>
      </c>
      <c r="BP41" s="884" t="e">
        <f>#REF!+#REF!+#REF!+#REF!+#REF!+#REF!+#REF!+#REF!+#REF!+#REF!+#REF!+#REF!</f>
        <v>#REF!</v>
      </c>
      <c r="BQ41" s="893">
        <f t="shared" si="1"/>
        <v>6393525</v>
      </c>
      <c r="BR41" s="887">
        <f>BR6+BR10+BR14+BR21+BR35</f>
        <v>515730</v>
      </c>
      <c r="BS41" s="888">
        <f>BR41/AR41</f>
        <v>0.98644458768555732</v>
      </c>
      <c r="BT41" s="887">
        <f>BT6+BT10+BT14+BT21+BT35</f>
        <v>493418</v>
      </c>
      <c r="BU41" s="888">
        <f>BT41/AU41*100</f>
        <v>476970.53221487184</v>
      </c>
      <c r="BV41" s="894">
        <f>BV6+BV10+BV14+BV21+BV35</f>
        <v>577175</v>
      </c>
      <c r="BW41" s="895">
        <f>BV41/AW41*100</f>
        <v>644476.25624155614</v>
      </c>
      <c r="BX41" s="887">
        <f>BX6+BX10+BX14+BX21+BX35</f>
        <v>545830</v>
      </c>
      <c r="BY41" s="888">
        <f>BX41/AY41*100</f>
        <v>556698.21271401877</v>
      </c>
      <c r="BZ41" s="887">
        <f>BZ6+BZ10+BZ14+BZ21+BZ35</f>
        <v>565107</v>
      </c>
      <c r="CA41" s="888">
        <f>BZ41/AU41*100</f>
        <v>546269.86966091546</v>
      </c>
      <c r="CB41" s="894">
        <f>CB6+CB10+CB14+CB21+CB35</f>
        <v>581127</v>
      </c>
      <c r="CC41" s="896"/>
      <c r="CD41" s="1623"/>
      <c r="CE41" s="897" t="e">
        <f>BR41+BT41+BV41+#REF!+#REF!+#REF!+#REF!+#REF!+#REF!+#REF!+#REF!+#REF!</f>
        <v>#REF!</v>
      </c>
      <c r="CF41" s="898" t="e">
        <f>CE41/(AR41+AT41+AV41+AX41+AZ41+BB41+BD41+BF41+BH41+BJ41+BL41+BN41)*100</f>
        <v>#REF!</v>
      </c>
      <c r="CG41" s="1623"/>
    </row>
    <row r="42" spans="1:85">
      <c r="D42" s="107"/>
      <c r="E42" s="107"/>
      <c r="R42" s="107"/>
      <c r="T42" s="107"/>
      <c r="V42" s="107"/>
      <c r="X42" s="107"/>
      <c r="Z42" s="107"/>
      <c r="AB42" s="107"/>
      <c r="AD42" s="107"/>
      <c r="AF42" s="107"/>
      <c r="AH42" s="107"/>
      <c r="AJ42" s="107"/>
      <c r="AL42" s="107"/>
      <c r="AN42" s="107"/>
      <c r="AR42" s="107"/>
      <c r="AT42" s="899"/>
      <c r="AV42" s="899"/>
      <c r="AX42" s="899"/>
      <c r="AZ42" s="899"/>
      <c r="BB42" s="899"/>
      <c r="BD42" s="899"/>
      <c r="BF42" s="899"/>
      <c r="BH42" s="899"/>
      <c r="BJ42" s="899"/>
      <c r="BL42" s="899"/>
      <c r="BN42" s="899"/>
      <c r="BR42" s="107"/>
      <c r="BT42" s="107"/>
      <c r="BV42" s="107"/>
      <c r="BX42" s="107"/>
      <c r="BZ42" s="107"/>
      <c r="CB42" s="107"/>
    </row>
    <row r="43" spans="1:85">
      <c r="P43" s="546"/>
      <c r="Q43" s="546"/>
    </row>
    <row r="44" spans="1:85">
      <c r="BS44" s="900"/>
      <c r="BU44" s="900"/>
      <c r="BW44" s="900"/>
      <c r="BY44" s="900"/>
      <c r="CA44" s="900"/>
      <c r="CC44" s="900"/>
    </row>
  </sheetData>
  <sheetProtection formatColumns="0"/>
  <mergeCells count="50">
    <mergeCell ref="CG40:CG41"/>
    <mergeCell ref="CG4:CG5"/>
    <mergeCell ref="CG6:CG9"/>
    <mergeCell ref="CG10:CG13"/>
    <mergeCell ref="CG14:CG20"/>
    <mergeCell ref="CG21:CG32"/>
    <mergeCell ref="R3:S3"/>
    <mergeCell ref="T3:U3"/>
    <mergeCell ref="V3:W3"/>
    <mergeCell ref="AJ3:AK3"/>
    <mergeCell ref="CG35:CG39"/>
    <mergeCell ref="BJ3:BK3"/>
    <mergeCell ref="AL3:AM3"/>
    <mergeCell ref="AN3:AO3"/>
    <mergeCell ref="X3:Y3"/>
    <mergeCell ref="Z3:AA3"/>
    <mergeCell ref="AB3:AC3"/>
    <mergeCell ref="AD3:AE3"/>
    <mergeCell ref="AF3:AG3"/>
    <mergeCell ref="AH3:AI3"/>
    <mergeCell ref="CD6:CD9"/>
    <mergeCell ref="CD4:CD5"/>
    <mergeCell ref="BF3:BG3"/>
    <mergeCell ref="BH3:BI3"/>
    <mergeCell ref="CD40:CD41"/>
    <mergeCell ref="CD35:CD39"/>
    <mergeCell ref="CD21:CD32"/>
    <mergeCell ref="CD14:CD20"/>
    <mergeCell ref="CD10:CD13"/>
    <mergeCell ref="BV3:BW3"/>
    <mergeCell ref="BN3:BO3"/>
    <mergeCell ref="BR3:BS3"/>
    <mergeCell ref="BX3:BY3"/>
    <mergeCell ref="BZ3:CA3"/>
    <mergeCell ref="B33:C33"/>
    <mergeCell ref="B34:C34"/>
    <mergeCell ref="CE3:CF3"/>
    <mergeCell ref="BT3:BU3"/>
    <mergeCell ref="B3:C3"/>
    <mergeCell ref="B4:C4"/>
    <mergeCell ref="B5:C5"/>
    <mergeCell ref="CB3:CC3"/>
    <mergeCell ref="BL3:BM3"/>
    <mergeCell ref="AR3:AS3"/>
    <mergeCell ref="AT3:AU3"/>
    <mergeCell ref="AV3:AW3"/>
    <mergeCell ref="AX3:AY3"/>
    <mergeCell ref="AZ3:BA3"/>
    <mergeCell ref="BB3:BC3"/>
    <mergeCell ref="BD3:BE3"/>
  </mergeCells>
  <phoneticPr fontId="2"/>
  <pageMargins left="0.25" right="0.25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AY18"/>
  <sheetViews>
    <sheetView view="pageBreakPreview" zoomScaleNormal="100" zoomScaleSheetLayoutView="100" workbookViewId="0">
      <pane xSplit="2" ySplit="12" topLeftCell="C13" activePane="bottomRight" state="frozen"/>
      <selection pane="topRight" activeCell="E21" sqref="E21"/>
      <selection pane="bottomLeft" activeCell="E21" sqref="E21"/>
      <selection pane="bottomRight" activeCell="C13" sqref="C13"/>
    </sheetView>
  </sheetViews>
  <sheetFormatPr defaultColWidth="8.625" defaultRowHeight="14.25" outlineLevelCol="1"/>
  <cols>
    <col min="1" max="1" width="2.875" style="85" customWidth="1"/>
    <col min="2" max="2" width="31.5" style="85" customWidth="1"/>
    <col min="3" max="4" width="11.625" style="85" customWidth="1" collapsed="1"/>
    <col min="5" max="16" width="11.625" style="85" customWidth="1"/>
    <col min="17" max="28" width="9.625" style="85" hidden="1" customWidth="1" outlineLevel="1"/>
    <col min="29" max="29" width="11.625" style="85" customWidth="1" collapsed="1"/>
    <col min="30" max="30" width="11.625" style="85" customWidth="1"/>
    <col min="31" max="42" width="9.625" style="85" hidden="1" customWidth="1" outlineLevel="1"/>
    <col min="43" max="43" width="11.625" style="85" customWidth="1" collapsed="1"/>
    <col min="44" max="44" width="11.625" style="85" customWidth="1"/>
    <col min="45" max="50" width="9.625" style="85" customWidth="1"/>
    <col min="51" max="51" width="11.625" style="85" customWidth="1"/>
    <col min="52" max="16384" width="8.625" style="85"/>
  </cols>
  <sheetData>
    <row r="1" spans="2:51" ht="36.75" customHeight="1">
      <c r="B1" s="16" t="s">
        <v>154</v>
      </c>
    </row>
    <row r="2" spans="2:51" ht="15" thickBot="1">
      <c r="I2" s="547"/>
      <c r="J2" s="547"/>
      <c r="K2" s="547"/>
      <c r="L2" s="547"/>
      <c r="M2" s="547"/>
      <c r="N2" s="547"/>
      <c r="AD2" s="547"/>
      <c r="AR2" s="901"/>
      <c r="AY2" s="901" t="s">
        <v>155</v>
      </c>
    </row>
    <row r="3" spans="2:51" ht="24" customHeight="1" thickBot="1">
      <c r="B3" s="902"/>
      <c r="C3" s="549" t="s">
        <v>115</v>
      </c>
      <c r="D3" s="903">
        <v>2016</v>
      </c>
      <c r="E3" s="551" t="s">
        <v>116</v>
      </c>
      <c r="F3" s="904">
        <v>2017</v>
      </c>
      <c r="G3" s="552" t="s">
        <v>117</v>
      </c>
      <c r="H3" s="905">
        <v>2018</v>
      </c>
      <c r="I3" s="549" t="s">
        <v>119</v>
      </c>
      <c r="J3" s="903">
        <v>2019</v>
      </c>
      <c r="K3" s="549" t="s">
        <v>121</v>
      </c>
      <c r="L3" s="903">
        <v>2020</v>
      </c>
      <c r="M3" s="555" t="s">
        <v>123</v>
      </c>
      <c r="N3" s="906">
        <v>2021</v>
      </c>
      <c r="O3" s="555" t="s">
        <v>125</v>
      </c>
      <c r="P3" s="907">
        <v>2022</v>
      </c>
      <c r="Q3" s="908" t="s">
        <v>23</v>
      </c>
      <c r="R3" s="908" t="s">
        <v>24</v>
      </c>
      <c r="S3" s="908" t="s">
        <v>25</v>
      </c>
      <c r="T3" s="908" t="s">
        <v>26</v>
      </c>
      <c r="U3" s="908" t="s">
        <v>27</v>
      </c>
      <c r="V3" s="908" t="s">
        <v>28</v>
      </c>
      <c r="W3" s="908" t="s">
        <v>29</v>
      </c>
      <c r="X3" s="908" t="s">
        <v>30</v>
      </c>
      <c r="Y3" s="908" t="s">
        <v>31</v>
      </c>
      <c r="Z3" s="908" t="s">
        <v>32</v>
      </c>
      <c r="AA3" s="908" t="s">
        <v>33</v>
      </c>
      <c r="AB3" s="908" t="s">
        <v>34</v>
      </c>
      <c r="AC3" s="555" t="s">
        <v>156</v>
      </c>
      <c r="AD3" s="907">
        <v>2023</v>
      </c>
      <c r="AE3" s="909" t="s">
        <v>36</v>
      </c>
      <c r="AF3" s="910" t="s">
        <v>37</v>
      </c>
      <c r="AG3" s="911" t="s">
        <v>38</v>
      </c>
      <c r="AH3" s="911" t="s">
        <v>39</v>
      </c>
      <c r="AI3" s="911" t="s">
        <v>40</v>
      </c>
      <c r="AJ3" s="911" t="s">
        <v>41</v>
      </c>
      <c r="AK3" s="911" t="s">
        <v>42</v>
      </c>
      <c r="AL3" s="911" t="s">
        <v>43</v>
      </c>
      <c r="AM3" s="911" t="s">
        <v>44</v>
      </c>
      <c r="AN3" s="911" t="s">
        <v>45</v>
      </c>
      <c r="AO3" s="911" t="s">
        <v>46</v>
      </c>
      <c r="AP3" s="912" t="s">
        <v>47</v>
      </c>
      <c r="AQ3" s="549" t="s">
        <v>157</v>
      </c>
      <c r="AR3" s="913">
        <v>2024</v>
      </c>
      <c r="AS3" s="909" t="s">
        <v>49</v>
      </c>
      <c r="AT3" s="910" t="s">
        <v>50</v>
      </c>
      <c r="AU3" s="914" t="s">
        <v>51</v>
      </c>
      <c r="AV3" s="914" t="s">
        <v>52</v>
      </c>
      <c r="AW3" s="910" t="s">
        <v>53</v>
      </c>
      <c r="AX3" s="915" t="s">
        <v>158</v>
      </c>
      <c r="AY3" s="549" t="s">
        <v>56</v>
      </c>
    </row>
    <row r="4" spans="2:51" s="107" customFormat="1" ht="36.950000000000003" customHeight="1" thickTop="1">
      <c r="B4" s="1656" t="s">
        <v>201</v>
      </c>
      <c r="C4" s="916">
        <v>808711</v>
      </c>
      <c r="D4" s="917">
        <v>1726927</v>
      </c>
      <c r="E4" s="918">
        <v>855303</v>
      </c>
      <c r="F4" s="919">
        <v>1816855</v>
      </c>
      <c r="G4" s="920">
        <v>944997</v>
      </c>
      <c r="H4" s="921">
        <v>1890215</v>
      </c>
      <c r="I4" s="916">
        <v>1074267</v>
      </c>
      <c r="J4" s="922">
        <v>2103639</v>
      </c>
      <c r="K4" s="916">
        <v>774062</v>
      </c>
      <c r="L4" s="922">
        <v>1747827</v>
      </c>
      <c r="M4" s="923">
        <v>936821</v>
      </c>
      <c r="N4" s="924">
        <v>1757340</v>
      </c>
      <c r="O4" s="925">
        <v>810537</v>
      </c>
      <c r="P4" s="926">
        <v>1668522</v>
      </c>
      <c r="Q4" s="927">
        <v>86784</v>
      </c>
      <c r="R4" s="927">
        <v>139766</v>
      </c>
      <c r="S4" s="927">
        <v>156345</v>
      </c>
      <c r="T4" s="927">
        <v>166264</v>
      </c>
      <c r="U4" s="927">
        <v>141774</v>
      </c>
      <c r="V4" s="927">
        <v>188237</v>
      </c>
      <c r="W4" s="927">
        <v>189871</v>
      </c>
      <c r="X4" s="927">
        <v>158414</v>
      </c>
      <c r="Y4" s="927">
        <v>184230</v>
      </c>
      <c r="Z4" s="927">
        <v>180618</v>
      </c>
      <c r="AA4" s="927">
        <v>180423</v>
      </c>
      <c r="AB4" s="927">
        <v>177411</v>
      </c>
      <c r="AC4" s="923">
        <v>879170</v>
      </c>
      <c r="AD4" s="926">
        <v>1950137</v>
      </c>
      <c r="AE4" s="928">
        <v>135205</v>
      </c>
      <c r="AF4" s="929">
        <v>150565</v>
      </c>
      <c r="AG4" s="927">
        <v>167813</v>
      </c>
      <c r="AH4" s="927">
        <v>169449</v>
      </c>
      <c r="AI4" s="927">
        <v>125336</v>
      </c>
      <c r="AJ4" s="927">
        <v>163078</v>
      </c>
      <c r="AK4" s="927">
        <v>176640</v>
      </c>
      <c r="AL4" s="927">
        <v>132448</v>
      </c>
      <c r="AM4" s="927">
        <v>152166</v>
      </c>
      <c r="AN4" s="927">
        <v>174308</v>
      </c>
      <c r="AO4" s="927">
        <v>173939</v>
      </c>
      <c r="AP4" s="930">
        <v>175993</v>
      </c>
      <c r="AQ4" s="916">
        <v>911446</v>
      </c>
      <c r="AR4" s="931">
        <v>1896940</v>
      </c>
      <c r="AS4" s="928">
        <v>147875</v>
      </c>
      <c r="AT4" s="929">
        <v>170204</v>
      </c>
      <c r="AU4" s="932">
        <v>179583</v>
      </c>
      <c r="AV4" s="932">
        <v>179560</v>
      </c>
      <c r="AW4" s="929">
        <v>138673</v>
      </c>
      <c r="AX4" s="933">
        <v>175619</v>
      </c>
      <c r="AY4" s="916">
        <v>991514</v>
      </c>
    </row>
    <row r="5" spans="2:51" ht="38.1" customHeight="1">
      <c r="B5" s="1657"/>
      <c r="C5" s="934">
        <v>-4.1223167773586198</v>
      </c>
      <c r="D5" s="935">
        <v>-2.3579267568683093</v>
      </c>
      <c r="E5" s="936">
        <v>5.7612670039111578</v>
      </c>
      <c r="F5" s="937">
        <v>5.2074001969973267</v>
      </c>
      <c r="G5" s="465">
        <v>10.486809937530907</v>
      </c>
      <c r="H5" s="938">
        <v>4.0377465455416086</v>
      </c>
      <c r="I5" s="526">
        <v>13.679408506058749</v>
      </c>
      <c r="J5" s="939">
        <v>11.290990707406294</v>
      </c>
      <c r="K5" s="526">
        <v>-27.945101171310299</v>
      </c>
      <c r="L5" s="939">
        <v>-16.914118819816508</v>
      </c>
      <c r="M5" s="530">
        <v>21.026610271528639</v>
      </c>
      <c r="N5" s="531">
        <v>0.54427583507978738</v>
      </c>
      <c r="O5" s="940">
        <v>-13.480056488913036</v>
      </c>
      <c r="P5" s="941">
        <v>-5.0541158796817882</v>
      </c>
      <c r="Q5" s="470">
        <v>-19.594563293895277</v>
      </c>
      <c r="R5" s="470">
        <v>-6.4227800132566415</v>
      </c>
      <c r="S5" s="470">
        <v>-2.6609554286852699</v>
      </c>
      <c r="T5" s="470">
        <v>-0.52113560893887723</v>
      </c>
      <c r="U5" s="470">
        <v>46.741189256326663</v>
      </c>
      <c r="V5" s="470">
        <v>46.06055433129518</v>
      </c>
      <c r="W5" s="470">
        <v>19.937716350405537</v>
      </c>
      <c r="X5" s="470">
        <v>43.012936832507279</v>
      </c>
      <c r="Y5" s="470">
        <v>9.5303210463733734</v>
      </c>
      <c r="Z5" s="470">
        <v>47.484199696242229</v>
      </c>
      <c r="AA5" s="470">
        <v>9.8719947385087465</v>
      </c>
      <c r="AB5" s="470">
        <v>32.366634335596501</v>
      </c>
      <c r="AC5" s="530">
        <v>8.4675961738945915</v>
      </c>
      <c r="AD5" s="941">
        <v>16.878111286515846</v>
      </c>
      <c r="AE5" s="942">
        <v>55.794846976401175</v>
      </c>
      <c r="AF5" s="532">
        <v>7.7264856975230174</v>
      </c>
      <c r="AG5" s="470">
        <v>7.3350602833477154</v>
      </c>
      <c r="AH5" s="470">
        <v>1.9156281576288166</v>
      </c>
      <c r="AI5" s="470">
        <v>-11.594509571571649</v>
      </c>
      <c r="AJ5" s="470">
        <v>-13.36559762427153</v>
      </c>
      <c r="AK5" s="470">
        <v>-6.9684153978227386</v>
      </c>
      <c r="AL5" s="470">
        <v>-16.391228048026065</v>
      </c>
      <c r="AM5" s="470">
        <v>-17.404331542094127</v>
      </c>
      <c r="AN5" s="470">
        <v>-3.4935609961354857</v>
      </c>
      <c r="AO5" s="470">
        <v>-3.5937768466326361</v>
      </c>
      <c r="AP5" s="943">
        <v>-0.79927400217573563</v>
      </c>
      <c r="AQ5" s="526">
        <v>3.6711898722658844</v>
      </c>
      <c r="AR5" s="944">
        <v>-2.7278596324258189</v>
      </c>
      <c r="AS5" s="942">
        <v>9.3709552161532486</v>
      </c>
      <c r="AT5" s="532">
        <v>13.04353601434596</v>
      </c>
      <c r="AU5" s="533">
        <v>7.0137593631006041</v>
      </c>
      <c r="AV5" s="533">
        <v>5.9669871170676743</v>
      </c>
      <c r="AW5" s="532">
        <v>10.64099700006382</v>
      </c>
      <c r="AX5" s="945">
        <v>7.6901850648156085</v>
      </c>
      <c r="AY5" s="526">
        <v>8.7847222984137403</v>
      </c>
    </row>
    <row r="6" spans="2:51" s="107" customFormat="1" ht="27" customHeight="1" thickTop="1">
      <c r="B6" s="1658" t="s">
        <v>159</v>
      </c>
      <c r="C6" s="946">
        <v>2</v>
      </c>
      <c r="D6" s="947">
        <v>2</v>
      </c>
      <c r="E6" s="918">
        <v>2</v>
      </c>
      <c r="F6" s="919">
        <v>2</v>
      </c>
      <c r="G6" s="920">
        <v>0</v>
      </c>
      <c r="H6" s="921">
        <v>1</v>
      </c>
      <c r="I6" s="916">
        <v>0</v>
      </c>
      <c r="J6" s="922">
        <v>0</v>
      </c>
      <c r="K6" s="916">
        <v>0</v>
      </c>
      <c r="L6" s="922">
        <v>0</v>
      </c>
      <c r="M6" s="923">
        <v>0</v>
      </c>
      <c r="N6" s="924">
        <v>0</v>
      </c>
      <c r="O6" s="925">
        <v>0</v>
      </c>
      <c r="P6" s="926">
        <v>0</v>
      </c>
      <c r="Q6" s="948">
        <v>0</v>
      </c>
      <c r="R6" s="948">
        <v>0</v>
      </c>
      <c r="S6" s="948">
        <v>0</v>
      </c>
      <c r="T6" s="948">
        <v>0</v>
      </c>
      <c r="U6" s="948">
        <v>0</v>
      </c>
      <c r="V6" s="948">
        <v>0</v>
      </c>
      <c r="W6" s="948">
        <v>0</v>
      </c>
      <c r="X6" s="948">
        <v>0</v>
      </c>
      <c r="Y6" s="948">
        <v>0</v>
      </c>
      <c r="Z6" s="948">
        <v>0</v>
      </c>
      <c r="AA6" s="948">
        <v>0</v>
      </c>
      <c r="AB6" s="948">
        <v>0</v>
      </c>
      <c r="AC6" s="923">
        <v>0</v>
      </c>
      <c r="AD6" s="926">
        <v>0</v>
      </c>
      <c r="AE6" s="949">
        <v>0</v>
      </c>
      <c r="AF6" s="950">
        <v>0</v>
      </c>
      <c r="AG6" s="948">
        <v>0</v>
      </c>
      <c r="AH6" s="948">
        <v>0</v>
      </c>
      <c r="AI6" s="948">
        <v>0</v>
      </c>
      <c r="AJ6" s="948">
        <v>0</v>
      </c>
      <c r="AK6" s="948">
        <v>0</v>
      </c>
      <c r="AL6" s="948">
        <v>0</v>
      </c>
      <c r="AM6" s="948">
        <v>0</v>
      </c>
      <c r="AN6" s="948">
        <v>0</v>
      </c>
      <c r="AO6" s="948">
        <v>0</v>
      </c>
      <c r="AP6" s="951">
        <v>0</v>
      </c>
      <c r="AQ6" s="916">
        <v>0</v>
      </c>
      <c r="AR6" s="931">
        <v>0</v>
      </c>
      <c r="AS6" s="949">
        <v>0</v>
      </c>
      <c r="AT6" s="950">
        <v>0</v>
      </c>
      <c r="AU6" s="952">
        <v>0</v>
      </c>
      <c r="AV6" s="952">
        <v>0</v>
      </c>
      <c r="AW6" s="950">
        <v>0</v>
      </c>
      <c r="AX6" s="953">
        <v>0</v>
      </c>
      <c r="AY6" s="916">
        <v>0</v>
      </c>
    </row>
    <row r="7" spans="2:51" ht="27" customHeight="1">
      <c r="B7" s="1659"/>
      <c r="C7" s="934">
        <v>-99.951124144672534</v>
      </c>
      <c r="D7" s="1510">
        <v>-99.977124556788283</v>
      </c>
      <c r="E7" s="1509">
        <v>0</v>
      </c>
      <c r="F7" s="1511">
        <v>0</v>
      </c>
      <c r="G7" s="954" t="s">
        <v>160</v>
      </c>
      <c r="H7" s="938">
        <v>-50</v>
      </c>
      <c r="I7" s="954" t="s">
        <v>160</v>
      </c>
      <c r="J7" s="955" t="s">
        <v>161</v>
      </c>
      <c r="K7" s="954" t="s">
        <v>160</v>
      </c>
      <c r="L7" s="955" t="s">
        <v>161</v>
      </c>
      <c r="M7" s="956" t="s">
        <v>160</v>
      </c>
      <c r="N7" s="957" t="s">
        <v>161</v>
      </c>
      <c r="O7" s="958" t="s">
        <v>160</v>
      </c>
      <c r="P7" s="959" t="s">
        <v>161</v>
      </c>
      <c r="Q7" s="960" t="s">
        <v>161</v>
      </c>
      <c r="R7" s="960" t="s">
        <v>161</v>
      </c>
      <c r="S7" s="960" t="s">
        <v>161</v>
      </c>
      <c r="T7" s="960" t="s">
        <v>161</v>
      </c>
      <c r="U7" s="960" t="s">
        <v>161</v>
      </c>
      <c r="V7" s="960" t="s">
        <v>161</v>
      </c>
      <c r="W7" s="960" t="s">
        <v>161</v>
      </c>
      <c r="X7" s="960" t="s">
        <v>161</v>
      </c>
      <c r="Y7" s="960" t="s">
        <v>161</v>
      </c>
      <c r="Z7" s="960" t="s">
        <v>161</v>
      </c>
      <c r="AA7" s="960" t="s">
        <v>161</v>
      </c>
      <c r="AB7" s="960" t="s">
        <v>161</v>
      </c>
      <c r="AC7" s="956" t="s">
        <v>160</v>
      </c>
      <c r="AD7" s="959" t="s">
        <v>161</v>
      </c>
      <c r="AE7" s="961" t="s">
        <v>161</v>
      </c>
      <c r="AF7" s="962" t="s">
        <v>161</v>
      </c>
      <c r="AG7" s="960" t="s">
        <v>161</v>
      </c>
      <c r="AH7" s="960" t="s">
        <v>161</v>
      </c>
      <c r="AI7" s="960" t="s">
        <v>161</v>
      </c>
      <c r="AJ7" s="960" t="s">
        <v>161</v>
      </c>
      <c r="AK7" s="960" t="s">
        <v>161</v>
      </c>
      <c r="AL7" s="960" t="s">
        <v>161</v>
      </c>
      <c r="AM7" s="960" t="s">
        <v>161</v>
      </c>
      <c r="AN7" s="960" t="s">
        <v>161</v>
      </c>
      <c r="AO7" s="960" t="s">
        <v>161</v>
      </c>
      <c r="AP7" s="963" t="s">
        <v>161</v>
      </c>
      <c r="AQ7" s="954" t="s">
        <v>160</v>
      </c>
      <c r="AR7" s="964" t="s">
        <v>161</v>
      </c>
      <c r="AS7" s="961" t="s">
        <v>161</v>
      </c>
      <c r="AT7" s="962" t="s">
        <v>161</v>
      </c>
      <c r="AU7" s="965" t="s">
        <v>160</v>
      </c>
      <c r="AV7" s="965" t="s">
        <v>160</v>
      </c>
      <c r="AW7" s="962" t="s">
        <v>160</v>
      </c>
      <c r="AX7" s="966" t="s">
        <v>160</v>
      </c>
      <c r="AY7" s="954" t="s">
        <v>160</v>
      </c>
    </row>
    <row r="8" spans="2:51" s="107" customFormat="1" ht="27" customHeight="1" thickTop="1">
      <c r="B8" s="1658" t="s">
        <v>162</v>
      </c>
      <c r="C8" s="433">
        <v>36692</v>
      </c>
      <c r="D8" s="434">
        <v>73574</v>
      </c>
      <c r="E8" s="918">
        <v>35071</v>
      </c>
      <c r="F8" s="919">
        <v>79395</v>
      </c>
      <c r="G8" s="920">
        <v>40414</v>
      </c>
      <c r="H8" s="921">
        <v>81585</v>
      </c>
      <c r="I8" s="916">
        <v>43428</v>
      </c>
      <c r="J8" s="922">
        <v>82496</v>
      </c>
      <c r="K8" s="916">
        <v>22432</v>
      </c>
      <c r="L8" s="922">
        <v>46494</v>
      </c>
      <c r="M8" s="923">
        <v>32847</v>
      </c>
      <c r="N8" s="924">
        <v>66128</v>
      </c>
      <c r="O8" s="925">
        <v>32798</v>
      </c>
      <c r="P8" s="926">
        <v>69765</v>
      </c>
      <c r="Q8" s="441">
        <v>4472</v>
      </c>
      <c r="R8" s="441">
        <v>5505</v>
      </c>
      <c r="S8" s="441">
        <v>5567</v>
      </c>
      <c r="T8" s="441">
        <v>5031</v>
      </c>
      <c r="U8" s="441">
        <v>4746</v>
      </c>
      <c r="V8" s="441">
        <v>5671</v>
      </c>
      <c r="W8" s="441">
        <v>5643</v>
      </c>
      <c r="X8" s="441">
        <v>5110</v>
      </c>
      <c r="Y8" s="441">
        <v>5413</v>
      </c>
      <c r="Z8" s="441">
        <v>4635</v>
      </c>
      <c r="AA8" s="441">
        <v>3951</v>
      </c>
      <c r="AB8" s="441">
        <v>5021</v>
      </c>
      <c r="AC8" s="923">
        <v>30992</v>
      </c>
      <c r="AD8" s="926">
        <v>60765</v>
      </c>
      <c r="AE8" s="967">
        <v>3933</v>
      </c>
      <c r="AF8" s="445">
        <v>2962</v>
      </c>
      <c r="AG8" s="441">
        <v>4268</v>
      </c>
      <c r="AH8" s="441">
        <v>5007</v>
      </c>
      <c r="AI8" s="441">
        <v>4193</v>
      </c>
      <c r="AJ8" s="441">
        <v>4709</v>
      </c>
      <c r="AK8" s="441">
        <v>4966</v>
      </c>
      <c r="AL8" s="441">
        <v>4443</v>
      </c>
      <c r="AM8" s="441">
        <v>3727</v>
      </c>
      <c r="AN8" s="441">
        <v>4184</v>
      </c>
      <c r="AO8" s="441">
        <v>3143</v>
      </c>
      <c r="AP8" s="968">
        <v>3769</v>
      </c>
      <c r="AQ8" s="916">
        <v>25072</v>
      </c>
      <c r="AR8" s="931">
        <v>49304</v>
      </c>
      <c r="AS8" s="967">
        <v>2015</v>
      </c>
      <c r="AT8" s="445">
        <v>3336</v>
      </c>
      <c r="AU8" s="446">
        <v>3126</v>
      </c>
      <c r="AV8" s="446">
        <v>3705</v>
      </c>
      <c r="AW8" s="445">
        <v>3828</v>
      </c>
      <c r="AX8" s="969">
        <v>4325</v>
      </c>
      <c r="AY8" s="916">
        <v>20335</v>
      </c>
    </row>
    <row r="9" spans="2:51" s="989" customFormat="1" ht="24.6" customHeight="1">
      <c r="B9" s="1659"/>
      <c r="C9" s="970">
        <v>-11.073410726836471</v>
      </c>
      <c r="D9" s="971">
        <v>-7.3200226743087455</v>
      </c>
      <c r="E9" s="972">
        <v>-4.4178567535157498</v>
      </c>
      <c r="F9" s="973">
        <v>7.9117623073368293</v>
      </c>
      <c r="G9" s="974">
        <v>15.234809386672737</v>
      </c>
      <c r="H9" s="975">
        <v>2.7583600982429743</v>
      </c>
      <c r="I9" s="976">
        <v>7.4578116494284217</v>
      </c>
      <c r="J9" s="977">
        <v>1.1166268309125371</v>
      </c>
      <c r="K9" s="976">
        <v>-48.346688772220695</v>
      </c>
      <c r="L9" s="977">
        <v>-43.640903801396433</v>
      </c>
      <c r="M9" s="978">
        <v>46.429208273894432</v>
      </c>
      <c r="N9" s="979">
        <v>42.229104830730847</v>
      </c>
      <c r="O9" s="980">
        <v>-0.14917648491490354</v>
      </c>
      <c r="P9" s="981">
        <v>5.4999395112509148</v>
      </c>
      <c r="Q9" s="982">
        <v>-10.542108421684333</v>
      </c>
      <c r="R9" s="982">
        <v>4.3206367254121574</v>
      </c>
      <c r="S9" s="982">
        <v>-0.34013605442176242</v>
      </c>
      <c r="T9" s="982">
        <v>-17.089650626235994</v>
      </c>
      <c r="U9" s="982">
        <v>-16.634463376075885</v>
      </c>
      <c r="V9" s="982">
        <v>9.5845410628019323</v>
      </c>
      <c r="W9" s="982">
        <v>-1.7583565459610071</v>
      </c>
      <c r="X9" s="982">
        <v>-8.37367760444684</v>
      </c>
      <c r="Y9" s="982">
        <v>-2.4157202091220569</v>
      </c>
      <c r="Z9" s="982">
        <v>-37.701612903225815</v>
      </c>
      <c r="AA9" s="982">
        <v>-39.725400457665906</v>
      </c>
      <c r="AB9" s="982">
        <v>-17.742463958060284</v>
      </c>
      <c r="AC9" s="978">
        <v>-5.5064333191048149</v>
      </c>
      <c r="AD9" s="981">
        <v>-12.900451515803056</v>
      </c>
      <c r="AE9" s="983">
        <v>-12.052772808586766</v>
      </c>
      <c r="AF9" s="984">
        <v>-46.194368755676663</v>
      </c>
      <c r="AG9" s="982">
        <v>-23.333932099874261</v>
      </c>
      <c r="AH9" s="982">
        <v>-0.47704233750745573</v>
      </c>
      <c r="AI9" s="982">
        <v>-11.65191740412979</v>
      </c>
      <c r="AJ9" s="982">
        <v>-16.963498501146177</v>
      </c>
      <c r="AK9" s="982">
        <v>-11.997164628743576</v>
      </c>
      <c r="AL9" s="982">
        <v>-13.052837573385517</v>
      </c>
      <c r="AM9" s="982">
        <v>-31.147238130426743</v>
      </c>
      <c r="AN9" s="982">
        <v>-9.7303128371089542</v>
      </c>
      <c r="AO9" s="982">
        <v>-20.45051885598582</v>
      </c>
      <c r="AP9" s="985">
        <v>-24.935271858195577</v>
      </c>
      <c r="AQ9" s="976">
        <v>-19.101703665462054</v>
      </c>
      <c r="AR9" s="986">
        <v>-18.861186538303301</v>
      </c>
      <c r="AS9" s="983">
        <v>-48.766844647851514</v>
      </c>
      <c r="AT9" s="984">
        <v>12.626603646185018</v>
      </c>
      <c r="AU9" s="987">
        <v>-26.757263355201502</v>
      </c>
      <c r="AV9" s="987">
        <v>-26.003594967046141</v>
      </c>
      <c r="AW9" s="984">
        <v>-8.7049844979728164</v>
      </c>
      <c r="AX9" s="988">
        <v>-8.1545975791038359</v>
      </c>
      <c r="AY9" s="976">
        <v>-18.893586470963626</v>
      </c>
    </row>
    <row r="10" spans="2:51" s="107" customFormat="1" ht="38.1" customHeight="1" thickTop="1">
      <c r="B10" s="1660" t="s">
        <v>221</v>
      </c>
      <c r="C10" s="916">
        <v>845405</v>
      </c>
      <c r="D10" s="917">
        <v>1800503</v>
      </c>
      <c r="E10" s="918">
        <v>890376</v>
      </c>
      <c r="F10" s="919">
        <v>1896252</v>
      </c>
      <c r="G10" s="920">
        <v>985411</v>
      </c>
      <c r="H10" s="921">
        <v>1971801</v>
      </c>
      <c r="I10" s="946">
        <v>1117695</v>
      </c>
      <c r="J10" s="990">
        <v>2186135</v>
      </c>
      <c r="K10" s="946">
        <v>796494</v>
      </c>
      <c r="L10" s="990">
        <v>1794321</v>
      </c>
      <c r="M10" s="991">
        <v>969668</v>
      </c>
      <c r="N10" s="992">
        <v>1823468</v>
      </c>
      <c r="O10" s="993">
        <v>843335</v>
      </c>
      <c r="P10" s="994">
        <v>1738287</v>
      </c>
      <c r="Q10" s="927">
        <v>91256</v>
      </c>
      <c r="R10" s="927">
        <v>145271</v>
      </c>
      <c r="S10" s="927">
        <v>161912</v>
      </c>
      <c r="T10" s="927">
        <v>171295</v>
      </c>
      <c r="U10" s="927">
        <v>146520</v>
      </c>
      <c r="V10" s="927">
        <v>193908</v>
      </c>
      <c r="W10" s="927">
        <v>195514</v>
      </c>
      <c r="X10" s="927">
        <v>163524</v>
      </c>
      <c r="Y10" s="927">
        <v>189643</v>
      </c>
      <c r="Z10" s="927">
        <v>185253</v>
      </c>
      <c r="AA10" s="927">
        <v>184374</v>
      </c>
      <c r="AB10" s="927">
        <v>182432</v>
      </c>
      <c r="AC10" s="991">
        <v>910162</v>
      </c>
      <c r="AD10" s="994">
        <v>2010902</v>
      </c>
      <c r="AE10" s="928">
        <v>139138</v>
      </c>
      <c r="AF10" s="929">
        <v>153527</v>
      </c>
      <c r="AG10" s="927">
        <v>172081</v>
      </c>
      <c r="AH10" s="927">
        <v>174456</v>
      </c>
      <c r="AI10" s="927">
        <v>129529</v>
      </c>
      <c r="AJ10" s="927">
        <v>167787</v>
      </c>
      <c r="AK10" s="927">
        <v>181606</v>
      </c>
      <c r="AL10" s="927">
        <v>136891</v>
      </c>
      <c r="AM10" s="927">
        <v>155893</v>
      </c>
      <c r="AN10" s="927">
        <v>178492</v>
      </c>
      <c r="AO10" s="927">
        <v>177082</v>
      </c>
      <c r="AP10" s="930">
        <v>179762</v>
      </c>
      <c r="AQ10" s="946">
        <v>936518</v>
      </c>
      <c r="AR10" s="995">
        <v>1946244</v>
      </c>
      <c r="AS10" s="928">
        <v>149890</v>
      </c>
      <c r="AT10" s="929">
        <v>173540</v>
      </c>
      <c r="AU10" s="932">
        <v>182709</v>
      </c>
      <c r="AV10" s="932">
        <v>183265</v>
      </c>
      <c r="AW10" s="929">
        <v>142501</v>
      </c>
      <c r="AX10" s="933">
        <v>179944</v>
      </c>
      <c r="AY10" s="946">
        <v>1011849</v>
      </c>
    </row>
    <row r="11" spans="2:51" s="989" customFormat="1" ht="33.950000000000003" customHeight="1">
      <c r="B11" s="1661"/>
      <c r="C11" s="996">
        <v>-4.8861712241304645</v>
      </c>
      <c r="D11" s="997">
        <v>-3.0297432406377141</v>
      </c>
      <c r="E11" s="998">
        <v>5.319462269563104</v>
      </c>
      <c r="F11" s="999">
        <v>5.3179028304868154</v>
      </c>
      <c r="G11" s="998">
        <v>10.673580599656773</v>
      </c>
      <c r="H11" s="999">
        <v>3.9841223634833369</v>
      </c>
      <c r="I11" s="1000">
        <v>13.424246329704047</v>
      </c>
      <c r="J11" s="1001">
        <v>10.869961015335733</v>
      </c>
      <c r="K11" s="1000">
        <v>-28.737804141559181</v>
      </c>
      <c r="L11" s="1001">
        <v>-17.922680895736093</v>
      </c>
      <c r="M11" s="1002">
        <v>21.742034466047457</v>
      </c>
      <c r="N11" s="1003">
        <v>1.6244027685124394</v>
      </c>
      <c r="O11" s="1004">
        <v>-13.028479850835538</v>
      </c>
      <c r="P11" s="1005">
        <v>-4.6713734488348564</v>
      </c>
      <c r="Q11" s="1006">
        <v>-19.193851167074001</v>
      </c>
      <c r="R11" s="1006">
        <v>-6.0561576864378281</v>
      </c>
      <c r="S11" s="1006">
        <v>-2.5829547847537668</v>
      </c>
      <c r="T11" s="1006">
        <v>-1.1015975473865893</v>
      </c>
      <c r="U11" s="1006">
        <v>43.214606873362783</v>
      </c>
      <c r="V11" s="1006">
        <v>44.652408411723883</v>
      </c>
      <c r="W11" s="1006">
        <v>19.17806549142955</v>
      </c>
      <c r="X11" s="1006">
        <v>40.549739569903551</v>
      </c>
      <c r="Y11" s="1006">
        <v>9.1489349456393541</v>
      </c>
      <c r="Z11" s="1006">
        <v>42.605422382337991</v>
      </c>
      <c r="AA11" s="1006">
        <v>7.9681671517330557</v>
      </c>
      <c r="AB11" s="1006">
        <v>30.183966774658529</v>
      </c>
      <c r="AC11" s="1002">
        <v>7.9241345372835355</v>
      </c>
      <c r="AD11" s="1005">
        <v>15.682968347574359</v>
      </c>
      <c r="AE11" s="1007">
        <v>52.469974577014113</v>
      </c>
      <c r="AF11" s="1008">
        <v>5.6831714519759657</v>
      </c>
      <c r="AG11" s="1009">
        <v>6.2805721626562558</v>
      </c>
      <c r="AH11" s="1009">
        <v>1.8453545053854583</v>
      </c>
      <c r="AI11" s="1009">
        <v>-11.596369096369102</v>
      </c>
      <c r="AJ11" s="1009">
        <v>-13.470821214184042</v>
      </c>
      <c r="AK11" s="1009">
        <v>-7.113557085426109</v>
      </c>
      <c r="AL11" s="1009">
        <v>-16.286905897605237</v>
      </c>
      <c r="AM11" s="1009">
        <v>-17.796596763392273</v>
      </c>
      <c r="AN11" s="1009">
        <v>-3.6496035151927373</v>
      </c>
      <c r="AO11" s="1009">
        <v>-3.9550045017193298</v>
      </c>
      <c r="AP11" s="1010">
        <v>-1.4635590247325041</v>
      </c>
      <c r="AQ11" s="1000">
        <v>2.8957482294360801</v>
      </c>
      <c r="AR11" s="1011">
        <v>-3.215373001767361</v>
      </c>
      <c r="AS11" s="1007">
        <v>7.7275798128476794</v>
      </c>
      <c r="AT11" s="1008">
        <v>13.035492128420415</v>
      </c>
      <c r="AU11" s="1012">
        <v>6.1761612263991879</v>
      </c>
      <c r="AV11" s="1012">
        <v>5.0494107396707619</v>
      </c>
      <c r="AW11" s="1008">
        <v>10.014745732615864</v>
      </c>
      <c r="AX11" s="1013">
        <v>7.24549577738442</v>
      </c>
      <c r="AY11" s="1000">
        <v>8.0437322080301641</v>
      </c>
    </row>
    <row r="12" spans="2:51" ht="15" thickBot="1">
      <c r="I12" s="547"/>
      <c r="J12" s="547"/>
      <c r="K12" s="547"/>
      <c r="L12" s="547"/>
      <c r="M12" s="547"/>
      <c r="N12" s="547"/>
      <c r="AD12" s="547"/>
      <c r="AR12" s="901"/>
      <c r="AY12" s="901"/>
    </row>
    <row r="16" spans="2:51">
      <c r="B16" s="1505"/>
      <c r="C16" s="1506"/>
      <c r="D16" s="1506"/>
      <c r="E16" s="1507"/>
      <c r="F16" s="1507"/>
      <c r="G16" s="1507"/>
      <c r="H16" s="1505"/>
    </row>
    <row r="17" spans="2:8">
      <c r="B17" s="1505"/>
      <c r="C17" s="1508"/>
      <c r="D17" s="1508"/>
      <c r="E17" s="1508"/>
      <c r="F17" s="1508"/>
      <c r="G17" s="1508"/>
      <c r="H17" s="1505"/>
    </row>
    <row r="18" spans="2:8">
      <c r="B18" s="1505"/>
      <c r="C18" s="1505"/>
      <c r="D18" s="1505"/>
      <c r="E18" s="1505"/>
      <c r="F18" s="1505"/>
      <c r="G18" s="1505"/>
      <c r="H18" s="1505"/>
    </row>
  </sheetData>
  <sheetProtection formatColumns="0"/>
  <mergeCells count="4">
    <mergeCell ref="B4:B5"/>
    <mergeCell ref="B6:B7"/>
    <mergeCell ref="B8:B9"/>
    <mergeCell ref="B10:B11"/>
  </mergeCells>
  <phoneticPr fontId="2"/>
  <pageMargins left="0.7" right="0.7" top="0.75" bottom="0.75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CE30"/>
  <sheetViews>
    <sheetView view="pageBreakPreview" zoomScaleNormal="84" zoomScaleSheetLayoutView="100" workbookViewId="0">
      <pane xSplit="3" ySplit="3" topLeftCell="D4" activePane="bottomRight" state="frozen"/>
      <selection pane="topRight" activeCell="E21" sqref="E21"/>
      <selection pane="bottomLeft" activeCell="E21" sqref="E21"/>
      <selection pane="bottomRight" activeCell="D4" sqref="D4"/>
    </sheetView>
  </sheetViews>
  <sheetFormatPr defaultRowHeight="14.25" outlineLevelCol="1"/>
  <cols>
    <col min="1" max="1" width="2.75" style="85" customWidth="1"/>
    <col min="2" max="2" width="4.125" style="17" customWidth="1"/>
    <col min="3" max="3" width="31" style="17" customWidth="1"/>
    <col min="4" max="17" width="12.625" style="85" customWidth="1"/>
    <col min="18" max="41" width="9.625" style="85" hidden="1" customWidth="1" outlineLevel="1"/>
    <col min="42" max="42" width="12.625" style="85" customWidth="1" collapsed="1"/>
    <col min="43" max="43" width="12.625" style="85" customWidth="1"/>
    <col min="44" max="67" width="9.625" style="85" hidden="1" customWidth="1" outlineLevel="1"/>
    <col min="68" max="68" width="12.625" style="85" customWidth="1" collapsed="1"/>
    <col min="69" max="69" width="12.625" style="85" customWidth="1"/>
    <col min="70" max="70" width="9.625" style="85" customWidth="1"/>
    <col min="71" max="71" width="9.625" style="989" customWidth="1"/>
    <col min="72" max="74" width="9.625" style="85" customWidth="1"/>
    <col min="75" max="75" width="9.625" style="1014" customWidth="1"/>
    <col min="76" max="76" width="9.625" style="1015" customWidth="1"/>
    <col min="77" max="77" width="9.625" style="1016" customWidth="1"/>
    <col min="78" max="78" width="9.625" style="1015" customWidth="1"/>
    <col min="79" max="79" width="9.625" style="1016" customWidth="1"/>
    <col min="80" max="80" width="9.625" style="1015" customWidth="1"/>
    <col min="81" max="81" width="9.625" style="1016" customWidth="1"/>
    <col min="82" max="82" width="9.625" style="85" customWidth="1"/>
    <col min="83" max="83" width="9.625" style="1014" customWidth="1"/>
    <col min="84" max="84" width="8.625" style="85" customWidth="1"/>
    <col min="85" max="85" width="8.625" style="85"/>
    <col min="86" max="86" width="8.625" style="85" customWidth="1"/>
    <col min="87" max="16126" width="8.625" style="85"/>
    <col min="16127" max="16127" width="8.25" style="85" bestFit="1" customWidth="1"/>
    <col min="16128" max="16384" width="8.25" style="85" customWidth="1"/>
  </cols>
  <sheetData>
    <row r="1" spans="2:83" ht="18">
      <c r="B1" s="47" t="s">
        <v>163</v>
      </c>
      <c r="CD1" s="1015"/>
      <c r="CE1" s="1016"/>
    </row>
    <row r="2" spans="2:83" ht="15" thickBot="1">
      <c r="BR2" s="1017"/>
      <c r="BS2" s="1018"/>
      <c r="BT2" s="1017"/>
      <c r="BU2" s="1017"/>
      <c r="BV2" s="1017"/>
      <c r="BW2" s="1019"/>
      <c r="CD2" s="1017"/>
      <c r="CE2" s="1020" t="s">
        <v>164</v>
      </c>
    </row>
    <row r="3" spans="2:83" ht="14.85" customHeight="1" thickBot="1">
      <c r="B3" s="1668"/>
      <c r="C3" s="1669"/>
      <c r="D3" s="1191" t="s">
        <v>16</v>
      </c>
      <c r="E3" s="1021">
        <v>2016</v>
      </c>
      <c r="F3" s="1191" t="s">
        <v>17</v>
      </c>
      <c r="G3" s="1022">
        <v>2017</v>
      </c>
      <c r="H3" s="1192" t="s">
        <v>18</v>
      </c>
      <c r="I3" s="1022">
        <v>2018</v>
      </c>
      <c r="J3" s="1492" t="s">
        <v>19</v>
      </c>
      <c r="K3" s="1491">
        <v>2019</v>
      </c>
      <c r="L3" s="1191" t="s">
        <v>20</v>
      </c>
      <c r="M3" s="1023">
        <v>2020</v>
      </c>
      <c r="N3" s="1193" t="s">
        <v>21</v>
      </c>
      <c r="O3" s="1024">
        <v>2021</v>
      </c>
      <c r="P3" s="1193" t="s">
        <v>22</v>
      </c>
      <c r="Q3" s="1025">
        <v>2022</v>
      </c>
      <c r="R3" s="1686" t="s">
        <v>23</v>
      </c>
      <c r="S3" s="1663"/>
      <c r="T3" s="1662" t="s">
        <v>24</v>
      </c>
      <c r="U3" s="1663"/>
      <c r="V3" s="1662" t="s">
        <v>25</v>
      </c>
      <c r="W3" s="1663"/>
      <c r="X3" s="1662" t="s">
        <v>26</v>
      </c>
      <c r="Y3" s="1663"/>
      <c r="Z3" s="1662" t="s">
        <v>27</v>
      </c>
      <c r="AA3" s="1663"/>
      <c r="AB3" s="1662" t="s">
        <v>28</v>
      </c>
      <c r="AC3" s="1663"/>
      <c r="AD3" s="1662" t="s">
        <v>29</v>
      </c>
      <c r="AE3" s="1663"/>
      <c r="AF3" s="1662" t="s">
        <v>30</v>
      </c>
      <c r="AG3" s="1663"/>
      <c r="AH3" s="1662" t="s">
        <v>31</v>
      </c>
      <c r="AI3" s="1663"/>
      <c r="AJ3" s="1662" t="s">
        <v>32</v>
      </c>
      <c r="AK3" s="1663"/>
      <c r="AL3" s="1662" t="s">
        <v>33</v>
      </c>
      <c r="AM3" s="1663"/>
      <c r="AN3" s="1662" t="s">
        <v>34</v>
      </c>
      <c r="AO3" s="1665"/>
      <c r="AP3" s="1191" t="s">
        <v>35</v>
      </c>
      <c r="AQ3" s="1026">
        <v>2023</v>
      </c>
      <c r="AR3" s="1673" t="s">
        <v>36</v>
      </c>
      <c r="AS3" s="1663"/>
      <c r="AT3" s="1662" t="s">
        <v>37</v>
      </c>
      <c r="AU3" s="1663"/>
      <c r="AV3" s="1662" t="s">
        <v>38</v>
      </c>
      <c r="AW3" s="1663"/>
      <c r="AX3" s="1662" t="s">
        <v>39</v>
      </c>
      <c r="AY3" s="1663"/>
      <c r="AZ3" s="1662" t="s">
        <v>40</v>
      </c>
      <c r="BA3" s="1663"/>
      <c r="BB3" s="1662" t="s">
        <v>41</v>
      </c>
      <c r="BC3" s="1663"/>
      <c r="BD3" s="1662" t="s">
        <v>42</v>
      </c>
      <c r="BE3" s="1663"/>
      <c r="BF3" s="1662" t="s">
        <v>43</v>
      </c>
      <c r="BG3" s="1663"/>
      <c r="BH3" s="1662" t="s">
        <v>44</v>
      </c>
      <c r="BI3" s="1663"/>
      <c r="BJ3" s="1662" t="s">
        <v>45</v>
      </c>
      <c r="BK3" s="1663"/>
      <c r="BL3" s="1662" t="s">
        <v>46</v>
      </c>
      <c r="BM3" s="1663"/>
      <c r="BN3" s="1662" t="s">
        <v>47</v>
      </c>
      <c r="BO3" s="1678"/>
      <c r="BP3" s="1191" t="s">
        <v>48</v>
      </c>
      <c r="BQ3" s="1027">
        <v>2024</v>
      </c>
      <c r="BR3" s="1679" t="s">
        <v>49</v>
      </c>
      <c r="BS3" s="1680"/>
      <c r="BT3" s="1676" t="s">
        <v>50</v>
      </c>
      <c r="BU3" s="1677"/>
      <c r="BV3" s="1681" t="s">
        <v>51</v>
      </c>
      <c r="BW3" s="1677"/>
      <c r="BX3" s="1684" t="s">
        <v>52</v>
      </c>
      <c r="BY3" s="1685"/>
      <c r="BZ3" s="1685" t="s">
        <v>165</v>
      </c>
      <c r="CA3" s="1685"/>
      <c r="CB3" s="1682" t="s">
        <v>54</v>
      </c>
      <c r="CC3" s="1683"/>
      <c r="CD3" s="1674" t="s">
        <v>56</v>
      </c>
      <c r="CE3" s="1675"/>
    </row>
    <row r="4" spans="2:83" ht="35.1" customHeight="1" thickTop="1">
      <c r="B4" s="75" t="s">
        <v>129</v>
      </c>
      <c r="C4" s="76"/>
      <c r="D4" s="1028">
        <v>347470</v>
      </c>
      <c r="E4" s="1029">
        <v>723504</v>
      </c>
      <c r="F4" s="1030">
        <v>359574</v>
      </c>
      <c r="G4" s="1031">
        <v>772775</v>
      </c>
      <c r="H4" s="1028">
        <v>383498</v>
      </c>
      <c r="I4" s="1032">
        <v>770705</v>
      </c>
      <c r="J4" s="1033">
        <v>468392</v>
      </c>
      <c r="K4" s="1034">
        <v>851006</v>
      </c>
      <c r="L4" s="1035">
        <v>263773</v>
      </c>
      <c r="M4" s="1036">
        <v>678868</v>
      </c>
      <c r="N4" s="1189">
        <v>341895</v>
      </c>
      <c r="O4" s="1037">
        <v>667884</v>
      </c>
      <c r="P4" s="1035">
        <v>298169</v>
      </c>
      <c r="Q4" s="1038">
        <v>574268</v>
      </c>
      <c r="R4" s="1039">
        <v>24335</v>
      </c>
      <c r="S4" s="1040">
        <v>-30.356018545017463</v>
      </c>
      <c r="T4" s="1041">
        <v>47961</v>
      </c>
      <c r="U4" s="1040">
        <v>-21.913057635949201</v>
      </c>
      <c r="V4" s="1041">
        <v>54922</v>
      </c>
      <c r="W4" s="1040">
        <v>-10.212689434190523</v>
      </c>
      <c r="X4" s="1041">
        <v>55249</v>
      </c>
      <c r="Y4" s="1040">
        <v>-17.680101318632197</v>
      </c>
      <c r="Z4" s="1041">
        <v>48352</v>
      </c>
      <c r="AA4" s="1040">
        <v>56.966627710686936</v>
      </c>
      <c r="AB4" s="1041">
        <v>70187</v>
      </c>
      <c r="AC4" s="1042">
        <v>64.299257941431222</v>
      </c>
      <c r="AD4" s="1041">
        <v>65560</v>
      </c>
      <c r="AE4" s="1040">
        <v>12.281422870746212</v>
      </c>
      <c r="AF4" s="1041">
        <v>63039</v>
      </c>
      <c r="AG4" s="1040">
        <v>89.727923915006329</v>
      </c>
      <c r="AH4" s="1040">
        <v>69117</v>
      </c>
      <c r="AI4" s="1040">
        <v>35.696475900657703</v>
      </c>
      <c r="AJ4" s="1041">
        <v>64436</v>
      </c>
      <c r="AK4" s="1040">
        <v>88.167270178717445</v>
      </c>
      <c r="AL4" s="1041">
        <v>64122</v>
      </c>
      <c r="AM4" s="1040">
        <v>17.141343466267188</v>
      </c>
      <c r="AN4" s="1041">
        <v>63418</v>
      </c>
      <c r="AO4" s="1040">
        <v>42.301305928286126</v>
      </c>
      <c r="AP4" s="1043">
        <v>301006</v>
      </c>
      <c r="AQ4" s="1044">
        <v>690698</v>
      </c>
      <c r="AR4" s="1045">
        <v>47654</v>
      </c>
      <c r="AS4" s="1046">
        <v>95.82494349702074</v>
      </c>
      <c r="AT4" s="1041">
        <v>58406</v>
      </c>
      <c r="AU4" s="1040">
        <v>21.778111382164681</v>
      </c>
      <c r="AV4" s="1041">
        <v>58407</v>
      </c>
      <c r="AW4" s="1040">
        <v>6.3453625141109313</v>
      </c>
      <c r="AX4" s="1041">
        <v>57238</v>
      </c>
      <c r="AY4" s="1040">
        <v>3.6000651595503967</v>
      </c>
      <c r="AZ4" s="1041">
        <v>38080</v>
      </c>
      <c r="BA4" s="1040">
        <v>-21.244209133024484</v>
      </c>
      <c r="BB4" s="1041">
        <v>53166</v>
      </c>
      <c r="BC4" s="1047">
        <v>-24.250929659338624</v>
      </c>
      <c r="BD4" s="1041">
        <v>53980</v>
      </c>
      <c r="BE4" s="1047">
        <v>-17.66320927394753</v>
      </c>
      <c r="BF4" s="1041">
        <v>45063</v>
      </c>
      <c r="BG4" s="1047">
        <v>-28.515680769047734</v>
      </c>
      <c r="BH4" s="1041">
        <v>46099</v>
      </c>
      <c r="BI4" s="1047">
        <v>-33.302950070170866</v>
      </c>
      <c r="BJ4" s="1041">
        <v>51778</v>
      </c>
      <c r="BK4" s="1047">
        <v>-19.644298218387235</v>
      </c>
      <c r="BL4" s="1041">
        <v>53325</v>
      </c>
      <c r="BM4" s="1047">
        <v>-16.838214653317124</v>
      </c>
      <c r="BN4" s="1041">
        <v>61844</v>
      </c>
      <c r="BO4" s="1040">
        <v>-2.4819451890630404</v>
      </c>
      <c r="BP4" s="1028">
        <v>312951</v>
      </c>
      <c r="BQ4" s="1048">
        <v>625040</v>
      </c>
      <c r="BR4" s="1049">
        <v>46849</v>
      </c>
      <c r="BS4" s="1047">
        <v>-1.6892600830990148</v>
      </c>
      <c r="BT4" s="1041">
        <v>59881</v>
      </c>
      <c r="BU4" s="1050">
        <v>2.5254254699859473</v>
      </c>
      <c r="BV4" s="1049">
        <v>60949</v>
      </c>
      <c r="BW4" s="1047">
        <v>4.3522180560549231</v>
      </c>
      <c r="BX4" s="1041">
        <v>64660</v>
      </c>
      <c r="BY4" s="1047">
        <v>12.966910094692324</v>
      </c>
      <c r="BZ4" s="1041">
        <v>49922</v>
      </c>
      <c r="CA4" s="1047">
        <v>31.097689075630228</v>
      </c>
      <c r="CB4" s="1051">
        <v>61635</v>
      </c>
      <c r="CC4" s="1052">
        <v>15.929353346123463</v>
      </c>
      <c r="CD4" s="1053">
        <v>343896</v>
      </c>
      <c r="CE4" s="1054">
        <v>9.8881294515754945</v>
      </c>
    </row>
    <row r="5" spans="2:83" ht="35.1" customHeight="1" thickBot="1">
      <c r="B5" s="50"/>
      <c r="C5" s="77" t="s">
        <v>74</v>
      </c>
      <c r="D5" s="1055">
        <v>316310</v>
      </c>
      <c r="E5" s="1056">
        <v>661483</v>
      </c>
      <c r="F5" s="1057">
        <v>325156</v>
      </c>
      <c r="G5" s="1058">
        <v>709793</v>
      </c>
      <c r="H5" s="1055">
        <v>342285</v>
      </c>
      <c r="I5" s="1058">
        <v>687710</v>
      </c>
      <c r="J5" s="1057">
        <v>417688</v>
      </c>
      <c r="K5" s="1059">
        <v>748733</v>
      </c>
      <c r="L5" s="1060">
        <v>225048</v>
      </c>
      <c r="M5" s="1061">
        <v>596431</v>
      </c>
      <c r="N5" s="1055">
        <v>291733</v>
      </c>
      <c r="O5" s="1062">
        <v>583310</v>
      </c>
      <c r="P5" s="1060">
        <v>258403</v>
      </c>
      <c r="Q5" s="1063">
        <v>503046</v>
      </c>
      <c r="R5" s="1064">
        <v>22626</v>
      </c>
      <c r="S5" s="1065">
        <v>-25.760409489122949</v>
      </c>
      <c r="T5" s="1066">
        <v>40174</v>
      </c>
      <c r="U5" s="1065">
        <v>-20.403391979711529</v>
      </c>
      <c r="V5" s="1066">
        <v>48268</v>
      </c>
      <c r="W5" s="1065">
        <v>-7.340858481148743</v>
      </c>
      <c r="X5" s="1066">
        <v>45812</v>
      </c>
      <c r="Y5" s="1065">
        <v>-22.064577591779795</v>
      </c>
      <c r="Z5" s="1066">
        <v>42953</v>
      </c>
      <c r="AA5" s="1065">
        <v>57.504308606211708</v>
      </c>
      <c r="AB5" s="1066">
        <v>59264</v>
      </c>
      <c r="AC5" s="1067">
        <v>50.764455977002712</v>
      </c>
      <c r="AD5" s="1066">
        <v>59475</v>
      </c>
      <c r="AE5" s="1065">
        <v>11.690140845070431</v>
      </c>
      <c r="AF5" s="1066">
        <v>53069</v>
      </c>
      <c r="AG5" s="1065">
        <v>84.485156087047216</v>
      </c>
      <c r="AH5" s="1065">
        <v>59811</v>
      </c>
      <c r="AI5" s="1065">
        <v>36.144496039333518</v>
      </c>
      <c r="AJ5" s="1066">
        <v>56257</v>
      </c>
      <c r="AK5" s="1065">
        <v>86.324644785215099</v>
      </c>
      <c r="AL5" s="1066">
        <v>55908</v>
      </c>
      <c r="AM5" s="1065">
        <v>13.10540157798907</v>
      </c>
      <c r="AN5" s="1066">
        <v>55353</v>
      </c>
      <c r="AO5" s="1065">
        <v>41.669226044226036</v>
      </c>
      <c r="AP5" s="1068">
        <v>259097</v>
      </c>
      <c r="AQ5" s="1069">
        <v>598970</v>
      </c>
      <c r="AR5" s="1070">
        <v>39973</v>
      </c>
      <c r="AS5" s="1071">
        <v>76.668434544329529</v>
      </c>
      <c r="AT5" s="1066">
        <v>52303</v>
      </c>
      <c r="AU5" s="1065">
        <v>30.191168417384375</v>
      </c>
      <c r="AV5" s="1066">
        <v>48350</v>
      </c>
      <c r="AW5" s="1065">
        <v>0.16988480981187593</v>
      </c>
      <c r="AX5" s="1066">
        <v>50710</v>
      </c>
      <c r="AY5" s="1065">
        <v>10.691521871998603</v>
      </c>
      <c r="AZ5" s="1066">
        <v>33829</v>
      </c>
      <c r="BA5" s="1065">
        <v>-21.241822457104277</v>
      </c>
      <c r="BB5" s="1066">
        <v>45525</v>
      </c>
      <c r="BC5" s="1072">
        <v>-23.182707883369332</v>
      </c>
      <c r="BD5" s="1066">
        <v>44401</v>
      </c>
      <c r="BE5" s="1072">
        <v>-25.345102984447237</v>
      </c>
      <c r="BF5" s="1066">
        <v>36898</v>
      </c>
      <c r="BG5" s="1072">
        <v>-30.47165011588686</v>
      </c>
      <c r="BH5" s="1066">
        <v>39284</v>
      </c>
      <c r="BI5" s="1072">
        <v>-34.319773954623727</v>
      </c>
      <c r="BJ5" s="1066">
        <v>42773</v>
      </c>
      <c r="BK5" s="1072">
        <v>-23.96857279982936</v>
      </c>
      <c r="BL5" s="1066">
        <v>48825</v>
      </c>
      <c r="BM5" s="1072">
        <v>-12.669027688345139</v>
      </c>
      <c r="BN5" s="1066">
        <v>55814</v>
      </c>
      <c r="BO5" s="1065">
        <v>0.83283652195906654</v>
      </c>
      <c r="BP5" s="1055">
        <v>270690</v>
      </c>
      <c r="BQ5" s="1073">
        <v>538685</v>
      </c>
      <c r="BR5" s="1074">
        <v>39668</v>
      </c>
      <c r="BS5" s="1072">
        <v>-0.76301503514872593</v>
      </c>
      <c r="BT5" s="1066">
        <v>51439</v>
      </c>
      <c r="BU5" s="1075">
        <v>-1.6519128921859192</v>
      </c>
      <c r="BV5" s="1074">
        <v>53152</v>
      </c>
      <c r="BW5" s="1072">
        <v>9.9317476732161367</v>
      </c>
      <c r="BX5" s="1066">
        <v>54755</v>
      </c>
      <c r="BY5" s="1072">
        <v>7.976730427923485</v>
      </c>
      <c r="BZ5" s="1066">
        <v>41573</v>
      </c>
      <c r="CA5" s="1072">
        <v>22.891601880043751</v>
      </c>
      <c r="CB5" s="1076">
        <v>52745</v>
      </c>
      <c r="CC5" s="1077">
        <v>15.859417902251522</v>
      </c>
      <c r="CD5" s="1078">
        <v>293332</v>
      </c>
      <c r="CE5" s="1079">
        <v>8.3645498540766141</v>
      </c>
    </row>
    <row r="6" spans="2:83" ht="35.1" customHeight="1" thickBot="1">
      <c r="B6" s="78" t="s">
        <v>133</v>
      </c>
      <c r="C6" s="79"/>
      <c r="D6" s="1080">
        <v>19803</v>
      </c>
      <c r="E6" s="1081">
        <v>45039</v>
      </c>
      <c r="F6" s="1082">
        <v>25877</v>
      </c>
      <c r="G6" s="1083">
        <v>51744</v>
      </c>
      <c r="H6" s="1080">
        <v>31472</v>
      </c>
      <c r="I6" s="1084">
        <v>50346</v>
      </c>
      <c r="J6" s="1082">
        <v>25270</v>
      </c>
      <c r="K6" s="1085">
        <v>50952</v>
      </c>
      <c r="L6" s="1086">
        <v>16760</v>
      </c>
      <c r="M6" s="1087">
        <v>24440</v>
      </c>
      <c r="N6" s="1080">
        <v>17491</v>
      </c>
      <c r="O6" s="1088">
        <v>34429</v>
      </c>
      <c r="P6" s="1086">
        <v>22879</v>
      </c>
      <c r="Q6" s="1089">
        <v>43515</v>
      </c>
      <c r="R6" s="1090">
        <v>2263</v>
      </c>
      <c r="S6" s="1091">
        <v>-41.584925141972121</v>
      </c>
      <c r="T6" s="1092">
        <v>3113</v>
      </c>
      <c r="U6" s="1091">
        <v>-27.266355140186917</v>
      </c>
      <c r="V6" s="1092">
        <v>4009</v>
      </c>
      <c r="W6" s="1091">
        <v>-10.752448797862868</v>
      </c>
      <c r="X6" s="1092">
        <v>3679</v>
      </c>
      <c r="Y6" s="1091">
        <v>-2.8775079197465629</v>
      </c>
      <c r="Z6" s="1092">
        <v>2823</v>
      </c>
      <c r="AA6" s="1091">
        <v>1.1465424579003951</v>
      </c>
      <c r="AB6" s="1092">
        <v>3729</v>
      </c>
      <c r="AC6" s="1093">
        <v>2.0525451559934282</v>
      </c>
      <c r="AD6" s="1092">
        <v>3604</v>
      </c>
      <c r="AE6" s="1091">
        <v>-9.0587938430481927</v>
      </c>
      <c r="AF6" s="1092">
        <v>3678</v>
      </c>
      <c r="AG6" s="1091">
        <v>35.970425138632152</v>
      </c>
      <c r="AH6" s="1091">
        <v>3809</v>
      </c>
      <c r="AI6" s="1091">
        <v>-17.997847147470409</v>
      </c>
      <c r="AJ6" s="1092">
        <v>4006</v>
      </c>
      <c r="AK6" s="1091">
        <v>45.884923525127448</v>
      </c>
      <c r="AL6" s="1092">
        <v>5264</v>
      </c>
      <c r="AM6" s="1091">
        <v>46.875</v>
      </c>
      <c r="AN6" s="1092">
        <v>4104</v>
      </c>
      <c r="AO6" s="1091">
        <v>37.119946541931171</v>
      </c>
      <c r="AP6" s="1094">
        <v>19616</v>
      </c>
      <c r="AQ6" s="1095">
        <v>44081</v>
      </c>
      <c r="AR6" s="1096">
        <v>3117</v>
      </c>
      <c r="AS6" s="1097">
        <v>37.73751657092356</v>
      </c>
      <c r="AT6" s="1092">
        <v>2829</v>
      </c>
      <c r="AU6" s="1091">
        <v>-9.1230324445872242</v>
      </c>
      <c r="AV6" s="1092">
        <v>5194</v>
      </c>
      <c r="AW6" s="1091">
        <v>29.55849338987278</v>
      </c>
      <c r="AX6" s="1092">
        <v>4262</v>
      </c>
      <c r="AY6" s="1091">
        <v>15.846697472139155</v>
      </c>
      <c r="AZ6" s="1092">
        <v>3155</v>
      </c>
      <c r="BA6" s="1091">
        <v>11.760538434289771</v>
      </c>
      <c r="BB6" s="1092">
        <v>4003</v>
      </c>
      <c r="BC6" s="1098">
        <v>7.3478144274604347</v>
      </c>
      <c r="BD6" s="1092">
        <v>4169</v>
      </c>
      <c r="BE6" s="1098">
        <v>15.677025527192015</v>
      </c>
      <c r="BF6" s="1092">
        <v>2844</v>
      </c>
      <c r="BG6" s="1098">
        <v>-22.675367047308313</v>
      </c>
      <c r="BH6" s="1092">
        <v>3538</v>
      </c>
      <c r="BI6" s="1098">
        <v>-7.1147282751378214</v>
      </c>
      <c r="BJ6" s="1092">
        <v>3769</v>
      </c>
      <c r="BK6" s="1098">
        <v>-5.9161258112830808</v>
      </c>
      <c r="BL6" s="1092">
        <v>3823</v>
      </c>
      <c r="BM6" s="1098">
        <v>-27.374620060790278</v>
      </c>
      <c r="BN6" s="1092">
        <v>4230</v>
      </c>
      <c r="BO6" s="1091">
        <v>3.0701754385964932</v>
      </c>
      <c r="BP6" s="1080">
        <v>22560</v>
      </c>
      <c r="BQ6" s="1099">
        <v>44933</v>
      </c>
      <c r="BR6" s="1100">
        <v>3613</v>
      </c>
      <c r="BS6" s="1098">
        <v>15.91273660571062</v>
      </c>
      <c r="BT6" s="1092">
        <v>3624</v>
      </c>
      <c r="BU6" s="1101">
        <v>28.101802757157998</v>
      </c>
      <c r="BV6" s="1100">
        <v>3531</v>
      </c>
      <c r="BW6" s="1098">
        <v>-32.017712745475549</v>
      </c>
      <c r="BX6" s="1092">
        <v>4353</v>
      </c>
      <c r="BY6" s="1098">
        <v>2.135147817925855</v>
      </c>
      <c r="BZ6" s="1092">
        <v>3501</v>
      </c>
      <c r="CA6" s="1098">
        <v>10.966719492868464</v>
      </c>
      <c r="CB6" s="1102">
        <v>4703</v>
      </c>
      <c r="CC6" s="1103">
        <v>17.486884836372724</v>
      </c>
      <c r="CD6" s="1104">
        <v>23325</v>
      </c>
      <c r="CE6" s="1105">
        <v>3.3909574468084998</v>
      </c>
    </row>
    <row r="7" spans="2:83" ht="35.1" customHeight="1" thickBot="1">
      <c r="B7" s="1604" t="s">
        <v>137</v>
      </c>
      <c r="C7" s="1670"/>
      <c r="D7" s="1055">
        <v>120682</v>
      </c>
      <c r="E7" s="1056">
        <v>258644</v>
      </c>
      <c r="F7" s="1082">
        <v>123197</v>
      </c>
      <c r="G7" s="1083">
        <v>243296</v>
      </c>
      <c r="H7" s="1055">
        <v>135589</v>
      </c>
      <c r="I7" s="1084">
        <v>253378</v>
      </c>
      <c r="J7" s="1082">
        <v>157459</v>
      </c>
      <c r="K7" s="1085">
        <v>293941</v>
      </c>
      <c r="L7" s="1060">
        <v>107828</v>
      </c>
      <c r="M7" s="1087">
        <v>225880</v>
      </c>
      <c r="N7" s="1080">
        <v>129474</v>
      </c>
      <c r="O7" s="1088">
        <v>237434</v>
      </c>
      <c r="P7" s="1060">
        <v>98377</v>
      </c>
      <c r="Q7" s="1089">
        <v>215532</v>
      </c>
      <c r="R7" s="1064">
        <v>11290</v>
      </c>
      <c r="S7" s="1091">
        <v>-17.615294804436672</v>
      </c>
      <c r="T7" s="1066">
        <v>20568</v>
      </c>
      <c r="U7" s="1091">
        <v>29.873082023110442</v>
      </c>
      <c r="V7" s="1066">
        <v>22655</v>
      </c>
      <c r="W7" s="1091">
        <v>7.5174410326989829</v>
      </c>
      <c r="X7" s="1066">
        <v>25529</v>
      </c>
      <c r="Y7" s="1091">
        <v>31.261247364903085</v>
      </c>
      <c r="Z7" s="1066">
        <v>21132</v>
      </c>
      <c r="AA7" s="1091">
        <v>93.871559633027516</v>
      </c>
      <c r="AB7" s="1066">
        <v>29423</v>
      </c>
      <c r="AC7" s="1093">
        <v>68.942351860358286</v>
      </c>
      <c r="AD7" s="1066">
        <v>32795</v>
      </c>
      <c r="AE7" s="1091">
        <v>107.0391414141414</v>
      </c>
      <c r="AF7" s="1066">
        <v>21999</v>
      </c>
      <c r="AG7" s="1091">
        <v>25.895616344282942</v>
      </c>
      <c r="AH7" s="1091">
        <v>21978</v>
      </c>
      <c r="AI7" s="1091">
        <v>-5.5237931479172886</v>
      </c>
      <c r="AJ7" s="1066">
        <v>28483</v>
      </c>
      <c r="AK7" s="1091">
        <v>74.73161155757316</v>
      </c>
      <c r="AL7" s="1066">
        <v>27750</v>
      </c>
      <c r="AM7" s="1091">
        <v>8.7212035731076583</v>
      </c>
      <c r="AN7" s="1066">
        <v>27780</v>
      </c>
      <c r="AO7" s="1091">
        <v>48.136298192289246</v>
      </c>
      <c r="AP7" s="1094">
        <v>130597</v>
      </c>
      <c r="AQ7" s="1095">
        <v>291382</v>
      </c>
      <c r="AR7" s="1070">
        <v>20928</v>
      </c>
      <c r="AS7" s="1097">
        <v>85.367581930912309</v>
      </c>
      <c r="AT7" s="1066">
        <v>28094</v>
      </c>
      <c r="AU7" s="1091">
        <v>36.590820692337616</v>
      </c>
      <c r="AV7" s="1066">
        <v>20188</v>
      </c>
      <c r="AW7" s="1091">
        <v>-10.889428382255574</v>
      </c>
      <c r="AX7" s="1066">
        <v>19937</v>
      </c>
      <c r="AY7" s="1091">
        <v>-21.904500763837206</v>
      </c>
      <c r="AZ7" s="1066">
        <v>11249</v>
      </c>
      <c r="BA7" s="1091">
        <v>-46.767934885481729</v>
      </c>
      <c r="BB7" s="1066">
        <v>23263</v>
      </c>
      <c r="BC7" s="1098">
        <v>-20.936002447065221</v>
      </c>
      <c r="BD7" s="1066">
        <v>26807</v>
      </c>
      <c r="BE7" s="1098">
        <v>-18.258880926970576</v>
      </c>
      <c r="BF7" s="1066">
        <v>19591</v>
      </c>
      <c r="BG7" s="1098">
        <v>-10.945952088731303</v>
      </c>
      <c r="BH7" s="1066">
        <v>22578</v>
      </c>
      <c r="BI7" s="1098">
        <v>2.7300027300027239</v>
      </c>
      <c r="BJ7" s="1066">
        <v>29772</v>
      </c>
      <c r="BK7" s="1098">
        <v>4.5255064424393368</v>
      </c>
      <c r="BL7" s="1066">
        <v>22381</v>
      </c>
      <c r="BM7" s="1098">
        <v>-19.347747747747746</v>
      </c>
      <c r="BN7" s="1066">
        <v>21426</v>
      </c>
      <c r="BO7" s="1091">
        <v>-22.872570194384451</v>
      </c>
      <c r="BP7" s="1055">
        <v>123659</v>
      </c>
      <c r="BQ7" s="1099">
        <v>266214</v>
      </c>
      <c r="BR7" s="1074">
        <v>21233</v>
      </c>
      <c r="BS7" s="1098">
        <v>1.4573776758409736</v>
      </c>
      <c r="BT7" s="1066">
        <v>23296</v>
      </c>
      <c r="BU7" s="1101">
        <v>-17.078379725208222</v>
      </c>
      <c r="BV7" s="1074">
        <v>24122</v>
      </c>
      <c r="BW7" s="1098">
        <v>19.486823855755887</v>
      </c>
      <c r="BX7" s="1066">
        <v>25466</v>
      </c>
      <c r="BY7" s="1098">
        <v>27.732356924311574</v>
      </c>
      <c r="BZ7" s="1066">
        <v>16531</v>
      </c>
      <c r="CA7" s="1098">
        <v>46.955284914214587</v>
      </c>
      <c r="CB7" s="1076">
        <v>22649</v>
      </c>
      <c r="CC7" s="1103">
        <v>-2.6393844302110665</v>
      </c>
      <c r="CD7" s="1078">
        <v>133297</v>
      </c>
      <c r="CE7" s="1105">
        <v>7.7940141841677359</v>
      </c>
    </row>
    <row r="8" spans="2:83" ht="35.1" customHeight="1">
      <c r="B8" s="78" t="s">
        <v>88</v>
      </c>
      <c r="C8" s="80"/>
      <c r="D8" s="1106">
        <v>111463</v>
      </c>
      <c r="E8" s="1107">
        <v>262022</v>
      </c>
      <c r="F8" s="1108">
        <v>129350</v>
      </c>
      <c r="G8" s="1109">
        <v>303262</v>
      </c>
      <c r="H8" s="1106">
        <v>153257</v>
      </c>
      <c r="I8" s="1031">
        <v>331738</v>
      </c>
      <c r="J8" s="1108">
        <v>183960</v>
      </c>
      <c r="K8" s="1034">
        <v>397932</v>
      </c>
      <c r="L8" s="1110">
        <v>178527</v>
      </c>
      <c r="M8" s="1036">
        <v>387757</v>
      </c>
      <c r="N8" s="1028">
        <v>208148</v>
      </c>
      <c r="O8" s="1037">
        <v>363270</v>
      </c>
      <c r="P8" s="1110">
        <v>152032</v>
      </c>
      <c r="Q8" s="1038">
        <v>325061</v>
      </c>
      <c r="R8" s="1111">
        <v>15286</v>
      </c>
      <c r="S8" s="1112">
        <v>-32.446526427435046</v>
      </c>
      <c r="T8" s="1113">
        <v>23679</v>
      </c>
      <c r="U8" s="1112">
        <v>-17.333472978634262</v>
      </c>
      <c r="V8" s="1113">
        <v>21173</v>
      </c>
      <c r="W8" s="1112">
        <v>-28.498581656085378</v>
      </c>
      <c r="X8" s="1113">
        <v>30837</v>
      </c>
      <c r="Y8" s="1112">
        <v>6.2282545041165633</v>
      </c>
      <c r="Z8" s="1113">
        <v>27700</v>
      </c>
      <c r="AA8" s="1112">
        <v>70.587510777189294</v>
      </c>
      <c r="AB8" s="1113">
        <v>30341</v>
      </c>
      <c r="AC8" s="1114">
        <v>17.232718983037756</v>
      </c>
      <c r="AD8" s="1113">
        <v>34248</v>
      </c>
      <c r="AE8" s="1112">
        <v>-5.2692722595635217</v>
      </c>
      <c r="AF8" s="1113">
        <v>29421</v>
      </c>
      <c r="AG8" s="1112">
        <v>5.6295551646142314</v>
      </c>
      <c r="AH8" s="1112">
        <v>36416</v>
      </c>
      <c r="AI8" s="1112">
        <v>3.3517808996736278</v>
      </c>
      <c r="AJ8" s="1113">
        <v>36203</v>
      </c>
      <c r="AK8" s="1112">
        <v>54.173409419981255</v>
      </c>
      <c r="AL8" s="1113">
        <v>36091</v>
      </c>
      <c r="AM8" s="1112">
        <v>18.611147627185503</v>
      </c>
      <c r="AN8" s="1113">
        <v>33675</v>
      </c>
      <c r="AO8" s="1112">
        <v>69.408391186236031</v>
      </c>
      <c r="AP8" s="1115">
        <v>149016</v>
      </c>
      <c r="AQ8" s="1044">
        <v>355070</v>
      </c>
      <c r="AR8" s="1116">
        <v>25908</v>
      </c>
      <c r="AS8" s="1117">
        <v>69.488420777181744</v>
      </c>
      <c r="AT8" s="1113">
        <v>25443</v>
      </c>
      <c r="AU8" s="1112">
        <v>7.4496389205625206</v>
      </c>
      <c r="AV8" s="1113">
        <v>29263</v>
      </c>
      <c r="AW8" s="1112">
        <v>38.209039814858556</v>
      </c>
      <c r="AX8" s="1113">
        <v>34573</v>
      </c>
      <c r="AY8" s="1112">
        <v>12.115316016473713</v>
      </c>
      <c r="AZ8" s="1113">
        <v>28726</v>
      </c>
      <c r="BA8" s="1112">
        <v>3.7039711191335698</v>
      </c>
      <c r="BB8" s="1113">
        <v>32304</v>
      </c>
      <c r="BC8" s="1118">
        <v>6.4697933489337771</v>
      </c>
      <c r="BD8" s="1113">
        <v>36832</v>
      </c>
      <c r="BE8" s="1118">
        <v>7.5449661294090191</v>
      </c>
      <c r="BF8" s="1113">
        <v>23370</v>
      </c>
      <c r="BG8" s="1118">
        <v>-20.566941980218218</v>
      </c>
      <c r="BH8" s="1113">
        <v>29039</v>
      </c>
      <c r="BI8" s="1118">
        <v>-20.257579086115996</v>
      </c>
      <c r="BJ8" s="1113">
        <v>33320</v>
      </c>
      <c r="BK8" s="1118">
        <v>-7.963428445156481</v>
      </c>
      <c r="BL8" s="1113">
        <v>33876</v>
      </c>
      <c r="BM8" s="1118">
        <v>-6.1372641378737143</v>
      </c>
      <c r="BN8" s="1113">
        <v>34013</v>
      </c>
      <c r="BO8" s="1112">
        <v>1.0037119524870093</v>
      </c>
      <c r="BP8" s="1106">
        <v>176217</v>
      </c>
      <c r="BQ8" s="1048">
        <v>366667</v>
      </c>
      <c r="BR8" s="1119">
        <v>30626</v>
      </c>
      <c r="BS8" s="1118">
        <v>18.210591323143419</v>
      </c>
      <c r="BT8" s="1113">
        <v>31005</v>
      </c>
      <c r="BU8" s="1120">
        <v>21.860629642730814</v>
      </c>
      <c r="BV8" s="1119">
        <v>32385</v>
      </c>
      <c r="BW8" s="1118">
        <v>10.668762601237063</v>
      </c>
      <c r="BX8" s="1113">
        <v>32845</v>
      </c>
      <c r="BY8" s="1118">
        <v>-4.9981199201689179</v>
      </c>
      <c r="BZ8" s="1113">
        <v>27879</v>
      </c>
      <c r="CA8" s="1118">
        <v>-2.9485483534080714</v>
      </c>
      <c r="CB8" s="1121">
        <v>33172</v>
      </c>
      <c r="CC8" s="1122">
        <v>2.6869737493808685</v>
      </c>
      <c r="CD8" s="1123">
        <v>187912</v>
      </c>
      <c r="CE8" s="1124">
        <v>6.6367036097538801</v>
      </c>
    </row>
    <row r="9" spans="2:83" ht="35.1" customHeight="1" thickBot="1">
      <c r="B9" s="50"/>
      <c r="C9" s="81" t="s">
        <v>166</v>
      </c>
      <c r="D9" s="1055">
        <v>50360</v>
      </c>
      <c r="E9" s="1056">
        <v>131959</v>
      </c>
      <c r="F9" s="1057">
        <v>67440</v>
      </c>
      <c r="G9" s="1058">
        <v>159749</v>
      </c>
      <c r="H9" s="1055">
        <v>83603</v>
      </c>
      <c r="I9" s="1084">
        <v>183470</v>
      </c>
      <c r="J9" s="1057">
        <v>107404</v>
      </c>
      <c r="K9" s="1059">
        <v>232520</v>
      </c>
      <c r="L9" s="1060">
        <v>111479</v>
      </c>
      <c r="M9" s="1087">
        <v>264438</v>
      </c>
      <c r="N9" s="1055">
        <v>148013</v>
      </c>
      <c r="O9" s="1088">
        <v>255030</v>
      </c>
      <c r="P9" s="1060">
        <v>100036</v>
      </c>
      <c r="Q9" s="1089">
        <v>211370</v>
      </c>
      <c r="R9" s="1064">
        <v>5036</v>
      </c>
      <c r="S9" s="1065">
        <v>-68.112454885075664</v>
      </c>
      <c r="T9" s="1066">
        <v>9160</v>
      </c>
      <c r="U9" s="1065">
        <v>-53.068961983809814</v>
      </c>
      <c r="V9" s="1066">
        <v>6131</v>
      </c>
      <c r="W9" s="1065">
        <v>-69.275870709095472</v>
      </c>
      <c r="X9" s="1066">
        <v>15874</v>
      </c>
      <c r="Y9" s="1065">
        <v>-17.460482529118138</v>
      </c>
      <c r="Z9" s="1066">
        <v>17408</v>
      </c>
      <c r="AA9" s="1065">
        <v>87.991360691144706</v>
      </c>
      <c r="AB9" s="1066">
        <v>18405</v>
      </c>
      <c r="AC9" s="1067">
        <v>13.066715812753401</v>
      </c>
      <c r="AD9" s="1066">
        <v>21700</v>
      </c>
      <c r="AE9" s="1065">
        <v>-20.448713248771895</v>
      </c>
      <c r="AF9" s="1066">
        <v>18142</v>
      </c>
      <c r="AG9" s="1065">
        <v>-7.1593060744076524</v>
      </c>
      <c r="AH9" s="1065">
        <v>23930</v>
      </c>
      <c r="AI9" s="1065">
        <v>-0.57750633595080103</v>
      </c>
      <c r="AJ9" s="1066">
        <v>21557</v>
      </c>
      <c r="AK9" s="1065">
        <v>61.56036873266882</v>
      </c>
      <c r="AL9" s="1066">
        <v>22033</v>
      </c>
      <c r="AM9" s="1065">
        <v>26.097407428604129</v>
      </c>
      <c r="AN9" s="1066">
        <v>20334</v>
      </c>
      <c r="AO9" s="1065">
        <v>111.15264797507785</v>
      </c>
      <c r="AP9" s="1068">
        <v>72014</v>
      </c>
      <c r="AQ9" s="1095">
        <v>199710</v>
      </c>
      <c r="AR9" s="1070">
        <v>13730</v>
      </c>
      <c r="AS9" s="1071">
        <v>172.63701350277995</v>
      </c>
      <c r="AT9" s="1066">
        <v>15303</v>
      </c>
      <c r="AU9" s="1065">
        <v>67.063318777292579</v>
      </c>
      <c r="AV9" s="1066">
        <v>16343</v>
      </c>
      <c r="AW9" s="1065">
        <v>166.56336649812425</v>
      </c>
      <c r="AX9" s="1066">
        <v>18662</v>
      </c>
      <c r="AY9" s="1065">
        <v>17.563311074713368</v>
      </c>
      <c r="AZ9" s="1066">
        <v>16684</v>
      </c>
      <c r="BA9" s="1065">
        <v>-4.159007352941174</v>
      </c>
      <c r="BB9" s="1066">
        <v>18307</v>
      </c>
      <c r="BC9" s="1072">
        <v>-0.5324640043466502</v>
      </c>
      <c r="BD9" s="1066">
        <v>21421</v>
      </c>
      <c r="BE9" s="1072">
        <v>-1.2857142857142918</v>
      </c>
      <c r="BF9" s="1066">
        <v>13403</v>
      </c>
      <c r="BG9" s="1072">
        <v>-26.121706537316726</v>
      </c>
      <c r="BH9" s="1066">
        <v>15583</v>
      </c>
      <c r="BI9" s="1072">
        <v>-34.880902632678641</v>
      </c>
      <c r="BJ9" s="1066">
        <v>16315</v>
      </c>
      <c r="BK9" s="1072">
        <v>-24.316927216217465</v>
      </c>
      <c r="BL9" s="1066">
        <v>16923</v>
      </c>
      <c r="BM9" s="1072">
        <v>-23.192484001270813</v>
      </c>
      <c r="BN9" s="1066">
        <v>18847</v>
      </c>
      <c r="BO9" s="1065">
        <v>-7.3128749877053139</v>
      </c>
      <c r="BP9" s="1055">
        <v>99029</v>
      </c>
      <c r="BQ9" s="1099">
        <v>201521</v>
      </c>
      <c r="BR9" s="1074">
        <v>14522</v>
      </c>
      <c r="BS9" s="1072">
        <v>5.7683903860160228</v>
      </c>
      <c r="BT9" s="1066">
        <v>14069</v>
      </c>
      <c r="BU9" s="1075">
        <v>-8.0637783441155335</v>
      </c>
      <c r="BV9" s="1074">
        <v>16438</v>
      </c>
      <c r="BW9" s="1072">
        <v>0.58128862509943247</v>
      </c>
      <c r="BX9" s="1066">
        <v>17550</v>
      </c>
      <c r="BY9" s="1072">
        <v>-5.9586325152716739</v>
      </c>
      <c r="BZ9" s="1066">
        <v>15055</v>
      </c>
      <c r="CA9" s="1072">
        <v>-9.763845600575408</v>
      </c>
      <c r="CB9" s="1076">
        <v>18721</v>
      </c>
      <c r="CC9" s="1077">
        <v>2.2614300540776782</v>
      </c>
      <c r="CD9" s="1078">
        <v>96355</v>
      </c>
      <c r="CE9" s="1079">
        <v>-2.7002191277302643</v>
      </c>
    </row>
    <row r="10" spans="2:83" ht="35.1" customHeight="1" thickBot="1">
      <c r="B10" s="1604" t="s">
        <v>167</v>
      </c>
      <c r="C10" s="1670"/>
      <c r="D10" s="1125">
        <v>65570</v>
      </c>
      <c r="E10" s="1126">
        <v>143424</v>
      </c>
      <c r="F10" s="1082">
        <v>80483</v>
      </c>
      <c r="G10" s="1127">
        <v>160681</v>
      </c>
      <c r="H10" s="1125">
        <v>90977</v>
      </c>
      <c r="I10" s="1084">
        <v>178978</v>
      </c>
      <c r="J10" s="1082">
        <v>80855</v>
      </c>
      <c r="K10" s="1085">
        <v>170300</v>
      </c>
      <c r="L10" s="1128">
        <v>75407</v>
      </c>
      <c r="M10" s="1087">
        <v>175938</v>
      </c>
      <c r="N10" s="1080">
        <v>96175</v>
      </c>
      <c r="O10" s="1088">
        <v>188408</v>
      </c>
      <c r="P10" s="1128">
        <v>87705</v>
      </c>
      <c r="Q10" s="1089">
        <v>175579</v>
      </c>
      <c r="R10" s="1129">
        <v>9222</v>
      </c>
      <c r="S10" s="1091">
        <v>-35.510489510489506</v>
      </c>
      <c r="T10" s="1130">
        <v>13422</v>
      </c>
      <c r="U10" s="1091">
        <v>-14.378668027558049</v>
      </c>
      <c r="V10" s="1130">
        <v>18745</v>
      </c>
      <c r="W10" s="1091">
        <v>15.197885939036368</v>
      </c>
      <c r="X10" s="1130">
        <v>18214</v>
      </c>
      <c r="Y10" s="1091">
        <v>-5.0414472655231748</v>
      </c>
      <c r="Z10" s="1130">
        <v>14963</v>
      </c>
      <c r="AA10" s="1091">
        <v>43.364951614448586</v>
      </c>
      <c r="AB10" s="1130">
        <v>22756</v>
      </c>
      <c r="AC10" s="1093">
        <v>92.212180082777252</v>
      </c>
      <c r="AD10" s="1130">
        <v>20746</v>
      </c>
      <c r="AE10" s="1091">
        <v>21.613224690779063</v>
      </c>
      <c r="AF10" s="1130">
        <v>12020</v>
      </c>
      <c r="AG10" s="1091">
        <v>18.365337272279675</v>
      </c>
      <c r="AH10" s="1091">
        <v>20601</v>
      </c>
      <c r="AI10" s="1091">
        <v>-3.7381430774262867</v>
      </c>
      <c r="AJ10" s="1130">
        <v>16012</v>
      </c>
      <c r="AK10" s="1091">
        <v>30.560991519895623</v>
      </c>
      <c r="AL10" s="1130">
        <v>15674</v>
      </c>
      <c r="AM10" s="1091">
        <v>15.258474887859407</v>
      </c>
      <c r="AN10" s="1130">
        <v>17887</v>
      </c>
      <c r="AO10" s="1091">
        <v>33.524932815765908</v>
      </c>
      <c r="AP10" s="1094">
        <v>97322</v>
      </c>
      <c r="AQ10" s="1095">
        <v>200262</v>
      </c>
      <c r="AR10" s="1131">
        <v>13334</v>
      </c>
      <c r="AS10" s="1097">
        <v>44.589026241596173</v>
      </c>
      <c r="AT10" s="1130">
        <v>14592</v>
      </c>
      <c r="AU10" s="1091">
        <v>8.7170317389360719</v>
      </c>
      <c r="AV10" s="1130">
        <v>24128</v>
      </c>
      <c r="AW10" s="1091">
        <v>28.716991197652703</v>
      </c>
      <c r="AX10" s="1130">
        <v>18596</v>
      </c>
      <c r="AY10" s="1091">
        <v>2.0972878005929516</v>
      </c>
      <c r="AZ10" s="1130">
        <v>15860</v>
      </c>
      <c r="BA10" s="1091">
        <v>5.994787141615987</v>
      </c>
      <c r="BB10" s="1130">
        <v>17774</v>
      </c>
      <c r="BC10" s="1098">
        <v>-21.893127087361577</v>
      </c>
      <c r="BD10" s="1130">
        <v>17662</v>
      </c>
      <c r="BE10" s="1098">
        <v>-14.865516244095247</v>
      </c>
      <c r="BF10" s="1130">
        <v>16196</v>
      </c>
      <c r="BG10" s="1098">
        <v>34.742096505823639</v>
      </c>
      <c r="BH10" s="1130">
        <v>17720</v>
      </c>
      <c r="BI10" s="1098">
        <v>-13.984758021455264</v>
      </c>
      <c r="BJ10" s="1130">
        <v>20359</v>
      </c>
      <c r="BK10" s="1098">
        <v>27.148388708468644</v>
      </c>
      <c r="BL10" s="1130">
        <v>27540</v>
      </c>
      <c r="BM10" s="1098">
        <v>75.70498915401302</v>
      </c>
      <c r="BN10" s="1130">
        <v>17418</v>
      </c>
      <c r="BO10" s="1091">
        <v>-2.6220159892659467</v>
      </c>
      <c r="BP10" s="1125">
        <v>104284</v>
      </c>
      <c r="BQ10" s="1099">
        <v>221179</v>
      </c>
      <c r="BR10" s="1132">
        <v>16917</v>
      </c>
      <c r="BS10" s="1098">
        <v>26.871156442177906</v>
      </c>
      <c r="BT10" s="1130">
        <v>17965</v>
      </c>
      <c r="BU10" s="1101">
        <v>23.115405701754383</v>
      </c>
      <c r="BV10" s="1132">
        <v>20273</v>
      </c>
      <c r="BW10" s="1098">
        <v>-15.977287798408497</v>
      </c>
      <c r="BX10" s="1130">
        <v>17065</v>
      </c>
      <c r="BY10" s="1098">
        <v>-8.2329533232953338</v>
      </c>
      <c r="BZ10" s="1130">
        <v>13711</v>
      </c>
      <c r="CA10" s="1098">
        <v>-13.549810844892804</v>
      </c>
      <c r="CB10" s="1133">
        <v>17870</v>
      </c>
      <c r="CC10" s="1103">
        <v>0.54011477438955069</v>
      </c>
      <c r="CD10" s="1134">
        <v>103801</v>
      </c>
      <c r="CE10" s="1105">
        <v>-0.46315829849258705</v>
      </c>
    </row>
    <row r="11" spans="2:83" ht="35.1" customHeight="1" thickBot="1">
      <c r="B11" s="1671" t="s">
        <v>168</v>
      </c>
      <c r="C11" s="1672"/>
      <c r="D11" s="1125">
        <v>118557</v>
      </c>
      <c r="E11" s="1126">
        <v>236926</v>
      </c>
      <c r="F11" s="1082">
        <v>108390</v>
      </c>
      <c r="G11" s="1127">
        <v>225017</v>
      </c>
      <c r="H11" s="1125">
        <v>118353</v>
      </c>
      <c r="I11" s="1127">
        <v>240599</v>
      </c>
      <c r="J11" s="1082">
        <v>121879</v>
      </c>
      <c r="K11" s="1085">
        <v>263671</v>
      </c>
      <c r="L11" s="1128">
        <v>99714</v>
      </c>
      <c r="M11" s="1087">
        <v>196129</v>
      </c>
      <c r="N11" s="1080">
        <v>113650</v>
      </c>
      <c r="O11" s="1088">
        <v>201383</v>
      </c>
      <c r="P11" s="1128">
        <v>115708</v>
      </c>
      <c r="Q11" s="1089">
        <v>257971</v>
      </c>
      <c r="R11" s="1129">
        <v>19175</v>
      </c>
      <c r="S11" s="1091">
        <v>37.494622113867791</v>
      </c>
      <c r="T11" s="1130">
        <v>24555</v>
      </c>
      <c r="U11" s="1091">
        <v>35.610537361241512</v>
      </c>
      <c r="V11" s="1130">
        <v>28133</v>
      </c>
      <c r="W11" s="1091">
        <v>39.313657522036237</v>
      </c>
      <c r="X11" s="1130">
        <v>24224</v>
      </c>
      <c r="Y11" s="1091">
        <v>8.9992800575953851</v>
      </c>
      <c r="Z11" s="1130">
        <v>21179</v>
      </c>
      <c r="AA11" s="1091">
        <v>9.322252619625246</v>
      </c>
      <c r="AB11" s="1130">
        <v>23719</v>
      </c>
      <c r="AC11" s="1093">
        <v>8.4842663739480315</v>
      </c>
      <c r="AD11" s="1130">
        <v>25728</v>
      </c>
      <c r="AE11" s="1091">
        <v>22.877065622313481</v>
      </c>
      <c r="AF11" s="1130">
        <v>21259</v>
      </c>
      <c r="AG11" s="1091">
        <v>54.599665478874272</v>
      </c>
      <c r="AH11" s="1091">
        <v>24713</v>
      </c>
      <c r="AI11" s="1091">
        <v>0.42260961436872435</v>
      </c>
      <c r="AJ11" s="1130">
        <v>24408</v>
      </c>
      <c r="AK11" s="1091">
        <v>-7.3875924871940839</v>
      </c>
      <c r="AL11" s="1130">
        <v>25669</v>
      </c>
      <c r="AM11" s="1091">
        <v>-10.890092341873228</v>
      </c>
      <c r="AN11" s="1130">
        <v>24465</v>
      </c>
      <c r="AO11" s="1091">
        <v>-12.009063444108762</v>
      </c>
      <c r="AP11" s="1094">
        <v>140985</v>
      </c>
      <c r="AQ11" s="1095">
        <v>287227</v>
      </c>
      <c r="AR11" s="1131">
        <v>19200</v>
      </c>
      <c r="AS11" s="1097">
        <v>0.13037809647980225</v>
      </c>
      <c r="AT11" s="1130">
        <v>17275</v>
      </c>
      <c r="AU11" s="1091">
        <v>-29.647729586642242</v>
      </c>
      <c r="AV11" s="1130">
        <v>24345</v>
      </c>
      <c r="AW11" s="1091">
        <v>-13.464614509650588</v>
      </c>
      <c r="AX11" s="1130">
        <v>28132</v>
      </c>
      <c r="AY11" s="1091">
        <v>16.132760898282712</v>
      </c>
      <c r="AZ11" s="1130">
        <v>23396</v>
      </c>
      <c r="BA11" s="1091">
        <v>10.467916332215864</v>
      </c>
      <c r="BB11" s="1130">
        <v>25104</v>
      </c>
      <c r="BC11" s="1098">
        <v>5.8392006408364523</v>
      </c>
      <c r="BD11" s="1130">
        <v>30437</v>
      </c>
      <c r="BE11" s="1098">
        <v>18.303016169154219</v>
      </c>
      <c r="BF11" s="1130">
        <v>20857</v>
      </c>
      <c r="BG11" s="1098">
        <v>-1.8909638270850024</v>
      </c>
      <c r="BH11" s="1130">
        <v>27806</v>
      </c>
      <c r="BI11" s="1098">
        <v>12.515680006474312</v>
      </c>
      <c r="BJ11" s="1130">
        <v>29764</v>
      </c>
      <c r="BK11" s="1098">
        <v>21.943625040970176</v>
      </c>
      <c r="BL11" s="1130">
        <v>27003</v>
      </c>
      <c r="BM11" s="1098">
        <v>5.1969301492072191</v>
      </c>
      <c r="BN11" s="1130">
        <v>30847</v>
      </c>
      <c r="BO11" s="1091">
        <v>26.086245657061099</v>
      </c>
      <c r="BP11" s="1125">
        <v>137452</v>
      </c>
      <c r="BQ11" s="1099">
        <v>304166</v>
      </c>
      <c r="BR11" s="1132">
        <v>24065</v>
      </c>
      <c r="BS11" s="1098">
        <v>25.338541666666671</v>
      </c>
      <c r="BT11" s="1130">
        <v>27681</v>
      </c>
      <c r="BU11" s="1101">
        <v>60.237337192474683</v>
      </c>
      <c r="BV11" s="1132">
        <v>31971</v>
      </c>
      <c r="BW11" s="1098">
        <v>31.324707332101042</v>
      </c>
      <c r="BX11" s="1130">
        <v>29014</v>
      </c>
      <c r="BY11" s="1098">
        <v>3.135219678657748</v>
      </c>
      <c r="BZ11" s="1130">
        <v>21461</v>
      </c>
      <c r="CA11" s="1098">
        <v>-8.2706445546247238</v>
      </c>
      <c r="CB11" s="1133">
        <v>28447</v>
      </c>
      <c r="CC11" s="1103">
        <v>13.3166029318037</v>
      </c>
      <c r="CD11" s="1134">
        <v>162639</v>
      </c>
      <c r="CE11" s="1105">
        <v>18.324214998690451</v>
      </c>
    </row>
    <row r="12" spans="2:83" ht="35.1" customHeight="1" thickBot="1">
      <c r="B12" s="1604" t="s">
        <v>149</v>
      </c>
      <c r="C12" s="1670"/>
      <c r="D12" s="1125">
        <v>22401</v>
      </c>
      <c r="E12" s="1126">
        <v>51739</v>
      </c>
      <c r="F12" s="1135">
        <v>25307</v>
      </c>
      <c r="G12" s="1127">
        <v>53450</v>
      </c>
      <c r="H12" s="1125">
        <v>26640</v>
      </c>
      <c r="I12" s="1127">
        <v>55737</v>
      </c>
      <c r="J12" s="1135">
        <v>32742</v>
      </c>
      <c r="K12" s="1085">
        <v>67845</v>
      </c>
      <c r="L12" s="1128">
        <v>27741</v>
      </c>
      <c r="M12" s="1087">
        <v>51367</v>
      </c>
      <c r="N12" s="1125">
        <v>26251</v>
      </c>
      <c r="O12" s="1088">
        <v>57054</v>
      </c>
      <c r="P12" s="1128">
        <v>31386</v>
      </c>
      <c r="Q12" s="1089">
        <v>67803</v>
      </c>
      <c r="R12" s="1129">
        <v>4640</v>
      </c>
      <c r="S12" s="1136">
        <v>22.427440633245382</v>
      </c>
      <c r="T12" s="1130">
        <v>5918</v>
      </c>
      <c r="U12" s="1136">
        <v>21.369975389663651</v>
      </c>
      <c r="V12" s="1130">
        <v>5608</v>
      </c>
      <c r="W12" s="1136">
        <v>-18.594861373203656</v>
      </c>
      <c r="X12" s="1130">
        <v>7512</v>
      </c>
      <c r="Y12" s="1136">
        <v>36.086956521739125</v>
      </c>
      <c r="Z12" s="1130">
        <v>4861</v>
      </c>
      <c r="AA12" s="1136">
        <v>-14.237826393789703</v>
      </c>
      <c r="AB12" s="1130">
        <v>7115</v>
      </c>
      <c r="AC12" s="1137">
        <v>53.241438724962308</v>
      </c>
      <c r="AD12" s="1130">
        <v>6107</v>
      </c>
      <c r="AE12" s="1136">
        <v>23.100181415037298</v>
      </c>
      <c r="AF12" s="1130">
        <v>6532</v>
      </c>
      <c r="AG12" s="1136">
        <v>32.899287894201422</v>
      </c>
      <c r="AH12" s="1136">
        <v>6842</v>
      </c>
      <c r="AI12" s="1136">
        <v>-4.4946957007258419</v>
      </c>
      <c r="AJ12" s="1130">
        <v>6341</v>
      </c>
      <c r="AK12" s="1136">
        <v>-3.5002282757571095</v>
      </c>
      <c r="AL12" s="1130">
        <v>4817</v>
      </c>
      <c r="AM12" s="1136">
        <v>-28.414326051419224</v>
      </c>
      <c r="AN12" s="1130">
        <v>4741</v>
      </c>
      <c r="AO12" s="1136">
        <v>-21.98453184136909</v>
      </c>
      <c r="AP12" s="1138">
        <v>35654</v>
      </c>
      <c r="AQ12" s="1095">
        <v>71034</v>
      </c>
      <c r="AR12" s="1131">
        <v>4480</v>
      </c>
      <c r="AS12" s="1139">
        <v>-3.448275862068968</v>
      </c>
      <c r="AT12" s="1130">
        <v>3471</v>
      </c>
      <c r="AU12" s="1136">
        <v>-41.348428523149714</v>
      </c>
      <c r="AV12" s="1130">
        <v>5665</v>
      </c>
      <c r="AW12" s="1136">
        <v>1.0164051355206851</v>
      </c>
      <c r="AX12" s="1130">
        <v>5913</v>
      </c>
      <c r="AY12" s="1136">
        <v>-21.285942492012779</v>
      </c>
      <c r="AZ12" s="1130">
        <v>4188</v>
      </c>
      <c r="BA12" s="1136">
        <v>-13.844887883151614</v>
      </c>
      <c r="BB12" s="1130">
        <v>6629</v>
      </c>
      <c r="BC12" s="1140">
        <v>-6.8306394940266983</v>
      </c>
      <c r="BD12" s="1130">
        <v>6070</v>
      </c>
      <c r="BE12" s="1140">
        <v>-0.60586212542983731</v>
      </c>
      <c r="BF12" s="1130">
        <v>3903</v>
      </c>
      <c r="BG12" s="1140">
        <v>-40.248009797917938</v>
      </c>
      <c r="BH12" s="1130">
        <v>4792</v>
      </c>
      <c r="BI12" s="1140">
        <v>-29.961999415375615</v>
      </c>
      <c r="BJ12" s="1130">
        <v>5022</v>
      </c>
      <c r="BK12" s="1140">
        <v>-20.801135467591862</v>
      </c>
      <c r="BL12" s="1130">
        <v>5390</v>
      </c>
      <c r="BM12" s="1140">
        <v>11.895370562590827</v>
      </c>
      <c r="BN12" s="1130">
        <v>5515</v>
      </c>
      <c r="BO12" s="1136">
        <v>16.32566968993882</v>
      </c>
      <c r="BP12" s="1125">
        <v>30346</v>
      </c>
      <c r="BQ12" s="1099">
        <v>61038</v>
      </c>
      <c r="BR12" s="1132">
        <v>3838</v>
      </c>
      <c r="BS12" s="1140">
        <v>-14.330357142857139</v>
      </c>
      <c r="BT12" s="1130">
        <v>5995</v>
      </c>
      <c r="BU12" s="1141">
        <v>72.716796312301938</v>
      </c>
      <c r="BV12" s="1132">
        <v>5553</v>
      </c>
      <c r="BW12" s="1140">
        <v>-1.9770520741394506</v>
      </c>
      <c r="BX12" s="1130">
        <v>5238</v>
      </c>
      <c r="BY12" s="1140">
        <v>-11.415525114155258</v>
      </c>
      <c r="BZ12" s="1130">
        <v>5140</v>
      </c>
      <c r="CA12" s="1140">
        <v>22.731614135625591</v>
      </c>
      <c r="CB12" s="1133">
        <v>6563</v>
      </c>
      <c r="CC12" s="1142">
        <v>-0.99562528284809559</v>
      </c>
      <c r="CD12" s="1134">
        <v>32327</v>
      </c>
      <c r="CE12" s="1143">
        <v>6.5280432346932002</v>
      </c>
    </row>
    <row r="13" spans="2:83" ht="35.1" customHeight="1" thickBot="1">
      <c r="B13" s="1666" t="s">
        <v>169</v>
      </c>
      <c r="C13" s="1667"/>
      <c r="D13" s="1144">
        <v>2765</v>
      </c>
      <c r="E13" s="1081">
        <v>5629</v>
      </c>
      <c r="F13" s="1135">
        <v>3125</v>
      </c>
      <c r="G13" s="1145">
        <v>6630</v>
      </c>
      <c r="H13" s="1144">
        <v>5211</v>
      </c>
      <c r="I13" s="1145">
        <v>8734</v>
      </c>
      <c r="J13" s="1135">
        <v>3710</v>
      </c>
      <c r="K13" s="1146">
        <v>7992</v>
      </c>
      <c r="L13" s="1147">
        <v>4312</v>
      </c>
      <c r="M13" s="1148">
        <v>7448</v>
      </c>
      <c r="N13" s="1125">
        <v>3737</v>
      </c>
      <c r="O13" s="1149">
        <v>7478</v>
      </c>
      <c r="P13" s="1147">
        <v>4281</v>
      </c>
      <c r="Q13" s="1150">
        <v>8793</v>
      </c>
      <c r="R13" s="1151">
        <v>573</v>
      </c>
      <c r="S13" s="1136">
        <v>-23.497997329773028</v>
      </c>
      <c r="T13" s="1152">
        <v>550</v>
      </c>
      <c r="U13" s="1136">
        <v>5.9730250481695606</v>
      </c>
      <c r="V13" s="1152">
        <v>1100</v>
      </c>
      <c r="W13" s="1136">
        <v>19.565217391304344</v>
      </c>
      <c r="X13" s="1152">
        <v>1020</v>
      </c>
      <c r="Y13" s="1136">
        <v>23.039806996381174</v>
      </c>
      <c r="Z13" s="1152">
        <v>764</v>
      </c>
      <c r="AA13" s="1136">
        <v>89.108910891089096</v>
      </c>
      <c r="AB13" s="1152">
        <v>967</v>
      </c>
      <c r="AC13" s="1137">
        <v>12.441860465116278</v>
      </c>
      <c r="AD13" s="1152">
        <v>1083</v>
      </c>
      <c r="AE13" s="1136">
        <v>7.761194029850742</v>
      </c>
      <c r="AF13" s="1152">
        <v>466</v>
      </c>
      <c r="AG13" s="1136">
        <v>-32.463768115942031</v>
      </c>
      <c r="AH13" s="1136">
        <v>754</v>
      </c>
      <c r="AI13" s="1136">
        <v>-20.46413502109705</v>
      </c>
      <c r="AJ13" s="1152">
        <v>729</v>
      </c>
      <c r="AK13" s="1136">
        <v>44.930417495029815</v>
      </c>
      <c r="AL13" s="1152">
        <v>1036</v>
      </c>
      <c r="AM13" s="1136">
        <v>29.01618929016189</v>
      </c>
      <c r="AN13" s="1152">
        <v>1341</v>
      </c>
      <c r="AO13" s="1136">
        <v>138.18827708703373</v>
      </c>
      <c r="AP13" s="1138">
        <v>4974</v>
      </c>
      <c r="AQ13" s="1153">
        <v>10383</v>
      </c>
      <c r="AR13" s="1154">
        <v>584</v>
      </c>
      <c r="AS13" s="1139">
        <v>1.9197207678883075</v>
      </c>
      <c r="AT13" s="1152">
        <v>455</v>
      </c>
      <c r="AU13" s="1136">
        <v>-17.272727272727266</v>
      </c>
      <c r="AV13" s="1152">
        <v>623</v>
      </c>
      <c r="AW13" s="1136">
        <v>-43.36363636363636</v>
      </c>
      <c r="AX13" s="1152">
        <v>798</v>
      </c>
      <c r="AY13" s="1136">
        <v>-21.764705882352942</v>
      </c>
      <c r="AZ13" s="1152">
        <v>682</v>
      </c>
      <c r="BA13" s="1136">
        <v>-10.732984293193709</v>
      </c>
      <c r="BB13" s="1152">
        <v>835</v>
      </c>
      <c r="BC13" s="1140">
        <v>-13.650465356773523</v>
      </c>
      <c r="BD13" s="1152">
        <v>683</v>
      </c>
      <c r="BE13" s="1140">
        <v>-36.934441366574333</v>
      </c>
      <c r="BF13" s="1152">
        <v>624</v>
      </c>
      <c r="BG13" s="1140">
        <v>33.905579399141629</v>
      </c>
      <c r="BH13" s="1152">
        <v>594</v>
      </c>
      <c r="BI13" s="1140">
        <v>-21.220159151193627</v>
      </c>
      <c r="BJ13" s="1152">
        <v>524</v>
      </c>
      <c r="BK13" s="1140">
        <v>-28.120713305898491</v>
      </c>
      <c r="BL13" s="1152">
        <v>601</v>
      </c>
      <c r="BM13" s="1140">
        <v>-41.988416988416986</v>
      </c>
      <c r="BN13" s="1152">
        <v>700</v>
      </c>
      <c r="BO13" s="1136">
        <v>-47.800149142431025</v>
      </c>
      <c r="BP13" s="1144">
        <v>3977</v>
      </c>
      <c r="BQ13" s="1155">
        <v>7703</v>
      </c>
      <c r="BR13" s="1156">
        <v>734</v>
      </c>
      <c r="BS13" s="1140">
        <v>25.684931506849324</v>
      </c>
      <c r="BT13" s="1152">
        <v>757</v>
      </c>
      <c r="BU13" s="1141">
        <v>66.373626373626394</v>
      </c>
      <c r="BV13" s="1156">
        <v>799</v>
      </c>
      <c r="BW13" s="1140">
        <v>28.250401284109131</v>
      </c>
      <c r="BX13" s="1152">
        <v>919</v>
      </c>
      <c r="BY13" s="1140">
        <v>15.162907268170429</v>
      </c>
      <c r="BZ13" s="1152">
        <v>528</v>
      </c>
      <c r="CA13" s="1140">
        <v>-22.58064516129032</v>
      </c>
      <c r="CB13" s="1157">
        <v>580</v>
      </c>
      <c r="CC13" s="1142">
        <v>-30.538922155688624</v>
      </c>
      <c r="CD13" s="1158">
        <v>4317</v>
      </c>
      <c r="CE13" s="1143">
        <v>8.5491576565250256</v>
      </c>
    </row>
    <row r="14" spans="2:83" ht="35.1" customHeight="1" thickTop="1" thickBot="1">
      <c r="B14" s="82" t="s">
        <v>170</v>
      </c>
      <c r="C14" s="83"/>
      <c r="D14" s="1159">
        <v>808711</v>
      </c>
      <c r="E14" s="1160">
        <v>1726927</v>
      </c>
      <c r="F14" s="1161">
        <v>855303</v>
      </c>
      <c r="G14" s="1162">
        <v>1816855</v>
      </c>
      <c r="H14" s="1159">
        <v>944997</v>
      </c>
      <c r="I14" s="1084">
        <v>1890215</v>
      </c>
      <c r="J14" s="1161">
        <v>1074267</v>
      </c>
      <c r="K14" s="1163">
        <v>2103639</v>
      </c>
      <c r="L14" s="1164">
        <v>774062</v>
      </c>
      <c r="M14" s="1165">
        <v>1747827</v>
      </c>
      <c r="N14" s="1159">
        <v>936821</v>
      </c>
      <c r="O14" s="1166">
        <v>1757340</v>
      </c>
      <c r="P14" s="1164">
        <v>810537</v>
      </c>
      <c r="Q14" s="1166">
        <v>1668522</v>
      </c>
      <c r="R14" s="1167">
        <v>86784</v>
      </c>
      <c r="S14" s="1168">
        <v>-19.594563293895277</v>
      </c>
      <c r="T14" s="1169">
        <v>139766</v>
      </c>
      <c r="U14" s="1168">
        <v>-6.4227800132566415</v>
      </c>
      <c r="V14" s="1169">
        <v>156345</v>
      </c>
      <c r="W14" s="1168">
        <v>-2.6609554286852699</v>
      </c>
      <c r="X14" s="1169">
        <v>166264</v>
      </c>
      <c r="Y14" s="1168">
        <v>-0.52113560893887723</v>
      </c>
      <c r="Z14" s="1169">
        <v>141774</v>
      </c>
      <c r="AA14" s="1168">
        <v>46.741189256326663</v>
      </c>
      <c r="AB14" s="1169">
        <v>188237</v>
      </c>
      <c r="AC14" s="1170">
        <v>46.06055433129518</v>
      </c>
      <c r="AD14" s="1169">
        <v>189871</v>
      </c>
      <c r="AE14" s="1168">
        <v>19.937716350405537</v>
      </c>
      <c r="AF14" s="1169">
        <v>158414</v>
      </c>
      <c r="AG14" s="1168">
        <v>43.012936832507279</v>
      </c>
      <c r="AH14" s="1168">
        <v>184230</v>
      </c>
      <c r="AI14" s="1168">
        <v>9.5303210463733734</v>
      </c>
      <c r="AJ14" s="1169">
        <v>180618</v>
      </c>
      <c r="AK14" s="1168">
        <v>47.484199696242229</v>
      </c>
      <c r="AL14" s="1169">
        <v>180423</v>
      </c>
      <c r="AM14" s="1168">
        <v>9.8719947385087465</v>
      </c>
      <c r="AN14" s="1169">
        <v>177411</v>
      </c>
      <c r="AO14" s="1168">
        <v>32.366634335596501</v>
      </c>
      <c r="AP14" s="1171">
        <v>879170</v>
      </c>
      <c r="AQ14" s="1172">
        <v>1950137</v>
      </c>
      <c r="AR14" s="1173">
        <v>135205</v>
      </c>
      <c r="AS14" s="1174">
        <v>55.794846976401175</v>
      </c>
      <c r="AT14" s="1169">
        <v>150565</v>
      </c>
      <c r="AU14" s="1168">
        <v>7.7264856975230174</v>
      </c>
      <c r="AV14" s="1169">
        <v>167813</v>
      </c>
      <c r="AW14" s="1168">
        <v>7.3350602833477154</v>
      </c>
      <c r="AX14" s="1169">
        <v>169449</v>
      </c>
      <c r="AY14" s="1168">
        <v>1.9156281576288166</v>
      </c>
      <c r="AZ14" s="1169">
        <v>125336</v>
      </c>
      <c r="BA14" s="1168">
        <v>-11.594509571571649</v>
      </c>
      <c r="BB14" s="1169">
        <v>163078</v>
      </c>
      <c r="BC14" s="1175">
        <v>-13.36559762427153</v>
      </c>
      <c r="BD14" s="1169">
        <v>176640</v>
      </c>
      <c r="BE14" s="1175">
        <v>-6.9684153978227386</v>
      </c>
      <c r="BF14" s="1169">
        <v>132448</v>
      </c>
      <c r="BG14" s="1175">
        <v>-16.391228048026065</v>
      </c>
      <c r="BH14" s="1169">
        <v>152166</v>
      </c>
      <c r="BI14" s="1175">
        <v>-17.404331542094127</v>
      </c>
      <c r="BJ14" s="1169">
        <v>174308</v>
      </c>
      <c r="BK14" s="1175">
        <v>-3.4935609961354857</v>
      </c>
      <c r="BL14" s="1169">
        <v>173939</v>
      </c>
      <c r="BM14" s="1175">
        <v>-3.5937768466326361</v>
      </c>
      <c r="BN14" s="1169">
        <v>175993</v>
      </c>
      <c r="BO14" s="1168">
        <v>-0.79927400217573563</v>
      </c>
      <c r="BP14" s="1159">
        <v>911446</v>
      </c>
      <c r="BQ14" s="1176">
        <v>1896940</v>
      </c>
      <c r="BR14" s="1177">
        <v>147875</v>
      </c>
      <c r="BS14" s="1178">
        <v>9.3709552161532486</v>
      </c>
      <c r="BT14" s="1179">
        <v>170204</v>
      </c>
      <c r="BU14" s="1180">
        <v>13.04353601434596</v>
      </c>
      <c r="BV14" s="1181">
        <v>179583</v>
      </c>
      <c r="BW14" s="1180">
        <v>7.0137593631006041</v>
      </c>
      <c r="BX14" s="1182">
        <v>179560</v>
      </c>
      <c r="BY14" s="1175">
        <v>5.9669871170676743</v>
      </c>
      <c r="BZ14" s="1169">
        <v>138673</v>
      </c>
      <c r="CA14" s="1175">
        <v>10.64099700006382</v>
      </c>
      <c r="CB14" s="1183">
        <v>175619</v>
      </c>
      <c r="CC14" s="1184">
        <v>7.6901850648156085</v>
      </c>
      <c r="CD14" s="1185">
        <v>991514</v>
      </c>
      <c r="CE14" s="1186">
        <v>8.7847222984137403</v>
      </c>
    </row>
    <row r="16" spans="2:83">
      <c r="B16" s="23" t="s">
        <v>171</v>
      </c>
      <c r="R16" s="1187"/>
      <c r="T16" s="1187"/>
      <c r="V16" s="1187"/>
      <c r="X16" s="1187"/>
      <c r="Z16" s="1187"/>
      <c r="AB16" s="1187"/>
      <c r="AD16" s="1187"/>
      <c r="AF16" s="1187"/>
      <c r="AH16" s="1187"/>
      <c r="AJ16" s="1187"/>
      <c r="AL16" s="1187"/>
      <c r="AN16" s="1187"/>
      <c r="AR16" s="1187"/>
      <c r="AT16" s="1187"/>
      <c r="AV16" s="1187"/>
      <c r="AX16" s="1187"/>
      <c r="AZ16" s="1187"/>
      <c r="BB16" s="1187"/>
      <c r="BD16" s="1187"/>
      <c r="BF16" s="1187"/>
      <c r="BH16" s="1187"/>
      <c r="BJ16" s="1187"/>
      <c r="BL16" s="1187"/>
      <c r="BN16" s="1187"/>
      <c r="BR16" s="1187"/>
      <c r="BT16" s="1187"/>
      <c r="BV16" s="1187"/>
      <c r="BX16" s="1188"/>
      <c r="BZ16" s="1188"/>
      <c r="CB16" s="1188"/>
    </row>
    <row r="19" spans="18:41">
      <c r="R19" s="1664"/>
      <c r="S19" s="1664"/>
      <c r="T19" s="1664"/>
      <c r="U19" s="1664"/>
      <c r="V19" s="1664"/>
      <c r="W19" s="1664"/>
      <c r="X19" s="1664"/>
      <c r="Y19" s="1664"/>
      <c r="Z19" s="1664"/>
      <c r="AA19" s="1664"/>
      <c r="AB19" s="1664"/>
      <c r="AC19" s="1664"/>
      <c r="AD19" s="1664"/>
      <c r="AE19" s="1664"/>
      <c r="AF19" s="1664"/>
      <c r="AG19" s="1664"/>
      <c r="AH19" s="1664"/>
      <c r="AI19" s="1664"/>
      <c r="AJ19" s="1664"/>
      <c r="AK19" s="1664"/>
      <c r="AL19" s="1664"/>
      <c r="AM19" s="1664"/>
      <c r="AN19" s="1664"/>
      <c r="AO19" s="1664"/>
    </row>
    <row r="20" spans="18:41">
      <c r="R20" s="1194"/>
      <c r="S20" s="1195"/>
      <c r="T20" s="1194"/>
      <c r="U20" s="1195"/>
      <c r="V20" s="1194"/>
      <c r="W20" s="1195"/>
      <c r="X20" s="1194"/>
      <c r="Y20" s="1195"/>
      <c r="Z20" s="1194"/>
      <c r="AA20" s="1195"/>
      <c r="AB20" s="1194"/>
      <c r="AC20" s="1195"/>
      <c r="AD20" s="1194"/>
      <c r="AE20" s="1195"/>
      <c r="AF20" s="1194"/>
      <c r="AG20" s="1195"/>
      <c r="AH20" s="1194"/>
      <c r="AI20" s="1195"/>
      <c r="AJ20" s="1194"/>
      <c r="AK20" s="1195"/>
      <c r="AL20" s="1194"/>
      <c r="AM20" s="1195"/>
      <c r="AN20" s="1194"/>
      <c r="AO20" s="1195"/>
    </row>
    <row r="21" spans="18:41">
      <c r="R21" s="1194"/>
      <c r="S21" s="1196"/>
      <c r="T21" s="1194"/>
      <c r="U21" s="1196"/>
      <c r="V21" s="1194"/>
      <c r="W21" s="1196"/>
      <c r="X21" s="1194"/>
      <c r="Y21" s="1196"/>
      <c r="Z21" s="1194"/>
      <c r="AA21" s="1196"/>
      <c r="AB21" s="1194"/>
      <c r="AC21" s="1196"/>
      <c r="AD21" s="1194"/>
      <c r="AE21" s="1196"/>
      <c r="AF21" s="1194"/>
      <c r="AG21" s="1196"/>
      <c r="AH21" s="1194"/>
      <c r="AI21" s="1196"/>
      <c r="AJ21" s="1194"/>
      <c r="AK21" s="1196"/>
      <c r="AL21" s="1194"/>
      <c r="AM21" s="1196"/>
      <c r="AN21" s="1194"/>
      <c r="AO21" s="1196"/>
    </row>
    <row r="22" spans="18:41">
      <c r="R22" s="1194"/>
      <c r="S22" s="1196"/>
      <c r="T22" s="1194"/>
      <c r="U22" s="1196"/>
      <c r="V22" s="1194"/>
      <c r="W22" s="1196"/>
      <c r="X22" s="1194"/>
      <c r="Y22" s="1196"/>
      <c r="Z22" s="1194"/>
      <c r="AA22" s="1196"/>
      <c r="AB22" s="1194"/>
      <c r="AC22" s="1196"/>
      <c r="AD22" s="1194"/>
      <c r="AE22" s="1196"/>
      <c r="AF22" s="1194"/>
      <c r="AG22" s="1196"/>
      <c r="AH22" s="1194"/>
      <c r="AI22" s="1196"/>
      <c r="AJ22" s="1194"/>
      <c r="AK22" s="1196"/>
      <c r="AL22" s="1194"/>
      <c r="AM22" s="1196"/>
      <c r="AN22" s="1194"/>
      <c r="AO22" s="1196"/>
    </row>
    <row r="23" spans="18:41">
      <c r="R23" s="1194"/>
      <c r="S23" s="1196"/>
      <c r="T23" s="1194"/>
      <c r="U23" s="1196"/>
      <c r="V23" s="1194"/>
      <c r="W23" s="1196"/>
      <c r="X23" s="1194"/>
      <c r="Y23" s="1196"/>
      <c r="Z23" s="1194"/>
      <c r="AA23" s="1196"/>
      <c r="AB23" s="1194"/>
      <c r="AC23" s="1196"/>
      <c r="AD23" s="1194"/>
      <c r="AE23" s="1196"/>
      <c r="AF23" s="1194"/>
      <c r="AG23" s="1196"/>
      <c r="AH23" s="1194"/>
      <c r="AI23" s="1196"/>
      <c r="AJ23" s="1194"/>
      <c r="AK23" s="1196"/>
      <c r="AL23" s="1194"/>
      <c r="AM23" s="1196"/>
      <c r="AN23" s="1194"/>
      <c r="AO23" s="1196"/>
    </row>
    <row r="24" spans="18:41">
      <c r="R24" s="1194"/>
      <c r="S24" s="1196"/>
      <c r="T24" s="1194"/>
      <c r="U24" s="1196"/>
      <c r="V24" s="1194"/>
      <c r="W24" s="1196"/>
      <c r="X24" s="1194"/>
      <c r="Y24" s="1196"/>
      <c r="Z24" s="1194"/>
      <c r="AA24" s="1196"/>
      <c r="AB24" s="1194"/>
      <c r="AC24" s="1196"/>
      <c r="AD24" s="1194"/>
      <c r="AE24" s="1196"/>
      <c r="AF24" s="1194"/>
      <c r="AG24" s="1196"/>
      <c r="AH24" s="1194"/>
      <c r="AI24" s="1196"/>
      <c r="AJ24" s="1194"/>
      <c r="AK24" s="1196"/>
      <c r="AL24" s="1194"/>
      <c r="AM24" s="1196"/>
      <c r="AN24" s="1194"/>
      <c r="AO24" s="1196"/>
    </row>
    <row r="25" spans="18:41">
      <c r="R25" s="1194"/>
      <c r="S25" s="1196"/>
      <c r="T25" s="1194"/>
      <c r="U25" s="1196"/>
      <c r="V25" s="1194"/>
      <c r="W25" s="1196"/>
      <c r="X25" s="1194"/>
      <c r="Y25" s="1196"/>
      <c r="Z25" s="1194"/>
      <c r="AA25" s="1196"/>
      <c r="AB25" s="1194"/>
      <c r="AC25" s="1196"/>
      <c r="AD25" s="1194"/>
      <c r="AE25" s="1196"/>
      <c r="AF25" s="1194"/>
      <c r="AG25" s="1196"/>
      <c r="AH25" s="1194"/>
      <c r="AI25" s="1196"/>
      <c r="AJ25" s="1194"/>
      <c r="AK25" s="1196"/>
      <c r="AL25" s="1194"/>
      <c r="AM25" s="1196"/>
      <c r="AN25" s="1194"/>
      <c r="AO25" s="1196"/>
    </row>
    <row r="26" spans="18:41">
      <c r="R26" s="1194"/>
      <c r="S26" s="1196"/>
      <c r="T26" s="1194"/>
      <c r="U26" s="1196"/>
      <c r="V26" s="1194"/>
      <c r="W26" s="1196"/>
      <c r="X26" s="1194"/>
      <c r="Y26" s="1196"/>
      <c r="Z26" s="1194"/>
      <c r="AA26" s="1196"/>
      <c r="AB26" s="1194"/>
      <c r="AC26" s="1196"/>
      <c r="AD26" s="1194"/>
      <c r="AE26" s="1196"/>
      <c r="AF26" s="1194"/>
      <c r="AG26" s="1196"/>
      <c r="AH26" s="1194"/>
      <c r="AI26" s="1196"/>
      <c r="AJ26" s="1194"/>
      <c r="AK26" s="1196"/>
      <c r="AL26" s="1194"/>
      <c r="AM26" s="1196"/>
      <c r="AN26" s="1194"/>
      <c r="AO26" s="1196"/>
    </row>
    <row r="27" spans="18:41">
      <c r="R27" s="1194"/>
      <c r="S27" s="1196"/>
      <c r="T27" s="1194"/>
      <c r="U27" s="1196"/>
      <c r="V27" s="1194"/>
      <c r="W27" s="1196"/>
      <c r="X27" s="1194"/>
      <c r="Y27" s="1196"/>
      <c r="Z27" s="1194"/>
      <c r="AA27" s="1196"/>
      <c r="AB27" s="1194"/>
      <c r="AC27" s="1196"/>
      <c r="AD27" s="1194"/>
      <c r="AE27" s="1196"/>
      <c r="AF27" s="1194"/>
      <c r="AG27" s="1196"/>
      <c r="AH27" s="1194"/>
      <c r="AI27" s="1196"/>
      <c r="AJ27" s="1194"/>
      <c r="AK27" s="1196"/>
      <c r="AL27" s="1194"/>
      <c r="AM27" s="1196"/>
      <c r="AN27" s="1194"/>
      <c r="AO27" s="1196"/>
    </row>
    <row r="28" spans="18:41">
      <c r="R28" s="1194"/>
      <c r="S28" s="1196"/>
      <c r="T28" s="1194"/>
      <c r="U28" s="1196"/>
      <c r="V28" s="1194"/>
      <c r="W28" s="1196"/>
      <c r="X28" s="1194"/>
      <c r="Y28" s="1196"/>
      <c r="Z28" s="1194"/>
      <c r="AA28" s="1196"/>
      <c r="AB28" s="1194"/>
      <c r="AC28" s="1196"/>
      <c r="AD28" s="1194"/>
      <c r="AE28" s="1196"/>
      <c r="AF28" s="1194"/>
      <c r="AG28" s="1196"/>
      <c r="AH28" s="1194"/>
      <c r="AI28" s="1196"/>
      <c r="AJ28" s="1194"/>
      <c r="AK28" s="1196"/>
      <c r="AL28" s="1194"/>
      <c r="AM28" s="1196"/>
      <c r="AN28" s="1194"/>
      <c r="AO28" s="1196"/>
    </row>
    <row r="29" spans="18:41">
      <c r="R29" s="1194"/>
      <c r="S29" s="1196"/>
      <c r="T29" s="1194"/>
      <c r="U29" s="1196"/>
      <c r="V29" s="1194"/>
      <c r="W29" s="1196"/>
      <c r="X29" s="1194"/>
      <c r="Y29" s="1196"/>
      <c r="Z29" s="1194"/>
      <c r="AA29" s="1196"/>
      <c r="AB29" s="1194"/>
      <c r="AC29" s="1196"/>
      <c r="AD29" s="1194"/>
      <c r="AE29" s="1196"/>
      <c r="AF29" s="1194"/>
      <c r="AG29" s="1196"/>
      <c r="AH29" s="1194"/>
      <c r="AI29" s="1196"/>
      <c r="AJ29" s="1194"/>
      <c r="AK29" s="1196"/>
      <c r="AL29" s="1194"/>
      <c r="AM29" s="1196"/>
      <c r="AN29" s="1194"/>
      <c r="AO29" s="1196"/>
    </row>
    <row r="30" spans="18:41">
      <c r="R30" s="1194"/>
      <c r="S30" s="1196"/>
      <c r="T30" s="1194"/>
      <c r="U30" s="1196"/>
      <c r="V30" s="1194"/>
      <c r="W30" s="1196"/>
      <c r="X30" s="1194"/>
      <c r="Y30" s="1196"/>
      <c r="Z30" s="1194"/>
      <c r="AA30" s="1196"/>
      <c r="AB30" s="1194"/>
      <c r="AC30" s="1196"/>
      <c r="AD30" s="1194"/>
      <c r="AE30" s="1196"/>
      <c r="AF30" s="1194"/>
      <c r="AG30" s="1196"/>
      <c r="AH30" s="1194"/>
      <c r="AI30" s="1196"/>
      <c r="AJ30" s="1194"/>
      <c r="AK30" s="1196"/>
      <c r="AL30" s="1194"/>
      <c r="AM30" s="1196"/>
      <c r="AN30" s="1194"/>
      <c r="AO30" s="1196"/>
    </row>
  </sheetData>
  <sheetProtection formatColumns="0"/>
  <mergeCells count="49">
    <mergeCell ref="AL3:AM3"/>
    <mergeCell ref="AH3:AI3"/>
    <mergeCell ref="R3:S3"/>
    <mergeCell ref="T3:U3"/>
    <mergeCell ref="V3:W3"/>
    <mergeCell ref="AJ3:AK3"/>
    <mergeCell ref="X3:Y3"/>
    <mergeCell ref="Z3:AA3"/>
    <mergeCell ref="AB3:AC3"/>
    <mergeCell ref="AD3:AE3"/>
    <mergeCell ref="AF3:AG3"/>
    <mergeCell ref="BL3:BM3"/>
    <mergeCell ref="AR3:AS3"/>
    <mergeCell ref="CD3:CE3"/>
    <mergeCell ref="BT3:BU3"/>
    <mergeCell ref="BN3:BO3"/>
    <mergeCell ref="BR3:BS3"/>
    <mergeCell ref="BV3:BW3"/>
    <mergeCell ref="CB3:CC3"/>
    <mergeCell ref="AT3:AU3"/>
    <mergeCell ref="AV3:AW3"/>
    <mergeCell ref="AX3:AY3"/>
    <mergeCell ref="AZ3:BA3"/>
    <mergeCell ref="BB3:BC3"/>
    <mergeCell ref="BX3:BY3"/>
    <mergeCell ref="BZ3:CA3"/>
    <mergeCell ref="BD3:BE3"/>
    <mergeCell ref="B13:C13"/>
    <mergeCell ref="B3:C3"/>
    <mergeCell ref="B7:C7"/>
    <mergeCell ref="B10:C10"/>
    <mergeCell ref="B11:C11"/>
    <mergeCell ref="B12:C12"/>
    <mergeCell ref="BF3:BG3"/>
    <mergeCell ref="BH3:BI3"/>
    <mergeCell ref="BJ3:BK3"/>
    <mergeCell ref="R19:S19"/>
    <mergeCell ref="T19:U19"/>
    <mergeCell ref="V19:W19"/>
    <mergeCell ref="X19:Y19"/>
    <mergeCell ref="Z19:AA19"/>
    <mergeCell ref="AL19:AM19"/>
    <mergeCell ref="AN19:AO19"/>
    <mergeCell ref="AB19:AC19"/>
    <mergeCell ref="AD19:AE19"/>
    <mergeCell ref="AF19:AG19"/>
    <mergeCell ref="AH19:AI19"/>
    <mergeCell ref="AJ19:AK19"/>
    <mergeCell ref="AN3:AO3"/>
  </mergeCells>
  <phoneticPr fontId="2"/>
  <pageMargins left="0.7" right="0.7" top="0.75" bottom="0.75" header="0.3" footer="0.3"/>
  <pageSetup paperSize="8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BA57"/>
  <sheetViews>
    <sheetView view="pageBreakPreview" zoomScaleNormal="80" zoomScaleSheetLayoutView="100" workbookViewId="0">
      <pane xSplit="4" ySplit="3" topLeftCell="E4" activePane="bottomRight" state="frozen"/>
      <selection pane="topRight" activeCell="E21" sqref="E21"/>
      <selection pane="bottomLeft" activeCell="E21" sqref="E21"/>
      <selection pane="bottomRight" activeCell="E4" sqref="E4"/>
    </sheetView>
  </sheetViews>
  <sheetFormatPr defaultColWidth="8.125" defaultRowHeight="14.25" outlineLevelCol="1"/>
  <cols>
    <col min="1" max="1" width="2.875" style="85" customWidth="1"/>
    <col min="2" max="3" width="4.625" style="85" customWidth="1"/>
    <col min="4" max="4" width="14.625" style="85" customWidth="1"/>
    <col min="5" max="6" width="11.625" style="85" customWidth="1"/>
    <col min="7" max="14" width="11.625" style="85" customWidth="1" collapsed="1"/>
    <col min="15" max="15" width="11.625" style="85" customWidth="1"/>
    <col min="16" max="16" width="11.625" style="85" customWidth="1" collapsed="1"/>
    <col min="17" max="17" width="11.625" style="85" customWidth="1"/>
    <col min="18" max="18" width="11.625" style="85" customWidth="1" collapsed="1"/>
    <col min="19" max="30" width="9.625" style="85" hidden="1" customWidth="1" outlineLevel="1"/>
    <col min="31" max="31" width="11.625" style="85" customWidth="1" collapsed="1"/>
    <col min="32" max="32" width="11.625" style="85" customWidth="1"/>
    <col min="33" max="44" width="9.625" style="85" hidden="1" customWidth="1" outlineLevel="1"/>
    <col min="45" max="45" width="11.625" style="85" customWidth="1" collapsed="1"/>
    <col min="46" max="46" width="11.625" style="85" customWidth="1"/>
    <col min="47" max="49" width="9.625" style="85" customWidth="1"/>
    <col min="50" max="52" width="9.625" style="1015" customWidth="1"/>
    <col min="53" max="53" width="11.625" style="85" customWidth="1"/>
    <col min="54" max="16384" width="8.125" style="85"/>
  </cols>
  <sheetData>
    <row r="1" spans="2:53" ht="36.75" customHeight="1">
      <c r="B1" s="16" t="s">
        <v>177</v>
      </c>
      <c r="C1" s="84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Q1" s="1197"/>
      <c r="AR1" s="1197"/>
      <c r="AS1" s="1197"/>
      <c r="AX1" s="1197"/>
      <c r="AY1" s="1197"/>
      <c r="AZ1" s="1197"/>
      <c r="BA1" s="1197"/>
    </row>
    <row r="2" spans="2:53" ht="15" thickBot="1">
      <c r="E2" s="989"/>
      <c r="F2" s="989"/>
      <c r="K2" s="547"/>
      <c r="L2" s="547"/>
      <c r="M2" s="547"/>
      <c r="N2" s="547"/>
      <c r="O2" s="989"/>
      <c r="P2" s="547"/>
      <c r="Q2" s="989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901"/>
      <c r="AU2" s="547"/>
      <c r="AV2" s="547"/>
      <c r="AW2" s="547"/>
      <c r="AX2" s="1198"/>
      <c r="AY2" s="1198"/>
      <c r="AZ2" s="1198"/>
      <c r="BA2" s="1199" t="s">
        <v>15</v>
      </c>
    </row>
    <row r="3" spans="2:53" ht="24" customHeight="1" thickBot="1">
      <c r="B3" s="1707"/>
      <c r="C3" s="1708"/>
      <c r="D3" s="1708"/>
      <c r="E3" s="549" t="s">
        <v>115</v>
      </c>
      <c r="F3" s="903">
        <v>2016</v>
      </c>
      <c r="G3" s="551" t="s">
        <v>116</v>
      </c>
      <c r="H3" s="904">
        <v>2017</v>
      </c>
      <c r="I3" s="552" t="s">
        <v>117</v>
      </c>
      <c r="J3" s="905">
        <v>2018</v>
      </c>
      <c r="K3" s="549" t="s">
        <v>119</v>
      </c>
      <c r="L3" s="903">
        <v>2019</v>
      </c>
      <c r="M3" s="549" t="s">
        <v>121</v>
      </c>
      <c r="N3" s="903">
        <v>2020</v>
      </c>
      <c r="O3" s="555" t="s">
        <v>123</v>
      </c>
      <c r="P3" s="906">
        <v>2021</v>
      </c>
      <c r="Q3" s="555" t="s">
        <v>125</v>
      </c>
      <c r="R3" s="907">
        <v>2022</v>
      </c>
      <c r="S3" s="908" t="s">
        <v>23</v>
      </c>
      <c r="T3" s="908" t="s">
        <v>24</v>
      </c>
      <c r="U3" s="908" t="s">
        <v>25</v>
      </c>
      <c r="V3" s="908" t="s">
        <v>26</v>
      </c>
      <c r="W3" s="908" t="s">
        <v>27</v>
      </c>
      <c r="X3" s="908" t="s">
        <v>28</v>
      </c>
      <c r="Y3" s="908" t="s">
        <v>29</v>
      </c>
      <c r="Z3" s="908" t="s">
        <v>30</v>
      </c>
      <c r="AA3" s="908" t="s">
        <v>31</v>
      </c>
      <c r="AB3" s="908" t="s">
        <v>32</v>
      </c>
      <c r="AC3" s="908" t="s">
        <v>33</v>
      </c>
      <c r="AD3" s="908" t="s">
        <v>34</v>
      </c>
      <c r="AE3" s="555" t="s">
        <v>156</v>
      </c>
      <c r="AF3" s="907">
        <v>2023</v>
      </c>
      <c r="AG3" s="909" t="s">
        <v>36</v>
      </c>
      <c r="AH3" s="910" t="s">
        <v>37</v>
      </c>
      <c r="AI3" s="911" t="s">
        <v>38</v>
      </c>
      <c r="AJ3" s="911" t="s">
        <v>39</v>
      </c>
      <c r="AK3" s="911" t="s">
        <v>40</v>
      </c>
      <c r="AL3" s="911" t="s">
        <v>41</v>
      </c>
      <c r="AM3" s="911" t="s">
        <v>42</v>
      </c>
      <c r="AN3" s="911" t="s">
        <v>43</v>
      </c>
      <c r="AO3" s="911" t="s">
        <v>44</v>
      </c>
      <c r="AP3" s="911" t="s">
        <v>45</v>
      </c>
      <c r="AQ3" s="911" t="s">
        <v>46</v>
      </c>
      <c r="AR3" s="912" t="s">
        <v>47</v>
      </c>
      <c r="AS3" s="549" t="s">
        <v>157</v>
      </c>
      <c r="AT3" s="1200">
        <v>2024</v>
      </c>
      <c r="AU3" s="909" t="s">
        <v>49</v>
      </c>
      <c r="AV3" s="910" t="s">
        <v>50</v>
      </c>
      <c r="AW3" s="914" t="s">
        <v>51</v>
      </c>
      <c r="AX3" s="1201" t="s">
        <v>52</v>
      </c>
      <c r="AY3" s="1202" t="s">
        <v>53</v>
      </c>
      <c r="AZ3" s="1203" t="s">
        <v>158</v>
      </c>
      <c r="BA3" s="549" t="s">
        <v>56</v>
      </c>
    </row>
    <row r="4" spans="2:53" ht="27.75" customHeight="1" thickBot="1">
      <c r="B4" s="106" t="s">
        <v>187</v>
      </c>
      <c r="C4" s="86"/>
      <c r="D4" s="86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4"/>
      <c r="Q4" s="1204"/>
      <c r="R4" s="1204"/>
      <c r="S4" s="1204"/>
      <c r="T4" s="1204"/>
      <c r="U4" s="1204"/>
      <c r="V4" s="1204"/>
      <c r="W4" s="1204"/>
      <c r="X4" s="1204"/>
      <c r="Y4" s="1204"/>
      <c r="Z4" s="1204"/>
      <c r="AA4" s="1204"/>
      <c r="AB4" s="1204"/>
      <c r="AC4" s="1204"/>
      <c r="AD4" s="1204"/>
      <c r="AE4" s="1204"/>
      <c r="AF4" s="1204"/>
      <c r="AG4" s="1205"/>
      <c r="AH4" s="1205"/>
      <c r="AI4" s="1205"/>
      <c r="AJ4" s="1205"/>
      <c r="AK4" s="1205"/>
      <c r="AL4" s="1205"/>
      <c r="AM4" s="1205"/>
      <c r="AN4" s="1205"/>
      <c r="AO4" s="1205"/>
      <c r="AP4" s="1205"/>
      <c r="AQ4" s="1205"/>
      <c r="AR4" s="1205"/>
      <c r="AS4" s="1204"/>
      <c r="AT4" s="1206"/>
      <c r="AU4" s="1205"/>
      <c r="AV4" s="1205"/>
      <c r="AW4" s="1205"/>
      <c r="AX4" s="1207"/>
      <c r="AY4" s="1207"/>
      <c r="AZ4" s="1207"/>
      <c r="BA4" s="1208"/>
    </row>
    <row r="5" spans="2:53" ht="27.75" customHeight="1">
      <c r="B5" s="1689"/>
      <c r="C5" s="1693" t="s">
        <v>60</v>
      </c>
      <c r="D5" s="1694"/>
      <c r="E5" s="1209">
        <v>708611</v>
      </c>
      <c r="F5" s="1210">
        <v>1397777</v>
      </c>
      <c r="G5" s="1209">
        <v>741656</v>
      </c>
      <c r="H5" s="1210">
        <v>1466922</v>
      </c>
      <c r="I5" s="1209">
        <v>791736</v>
      </c>
      <c r="J5" s="1210">
        <v>1584074</v>
      </c>
      <c r="K5" s="1211">
        <v>925030</v>
      </c>
      <c r="L5" s="1212">
        <v>1860188</v>
      </c>
      <c r="M5" s="1209">
        <v>780217</v>
      </c>
      <c r="N5" s="1210">
        <v>1902621</v>
      </c>
      <c r="O5" s="1209">
        <v>1245589</v>
      </c>
      <c r="P5" s="1213">
        <v>2482236</v>
      </c>
      <c r="Q5" s="1209">
        <v>1326656</v>
      </c>
      <c r="R5" s="1214">
        <v>2603019</v>
      </c>
      <c r="S5" s="1215">
        <v>231950</v>
      </c>
      <c r="T5" s="1216">
        <v>255033</v>
      </c>
      <c r="U5" s="1216">
        <v>312307</v>
      </c>
      <c r="V5" s="1216">
        <v>245412</v>
      </c>
      <c r="W5" s="1216">
        <v>261147</v>
      </c>
      <c r="X5" s="1216">
        <v>292131</v>
      </c>
      <c r="Y5" s="1216">
        <v>285284</v>
      </c>
      <c r="Z5" s="1216">
        <v>275159</v>
      </c>
      <c r="AA5" s="1216">
        <v>318682</v>
      </c>
      <c r="AB5" s="1216">
        <v>304094</v>
      </c>
      <c r="AC5" s="1216">
        <v>322463</v>
      </c>
      <c r="AD5" s="1216">
        <v>316416</v>
      </c>
      <c r="AE5" s="1209">
        <v>1597980</v>
      </c>
      <c r="AF5" s="1213">
        <v>3420078</v>
      </c>
      <c r="AG5" s="1217">
        <v>301000</v>
      </c>
      <c r="AH5" s="1216">
        <v>276922</v>
      </c>
      <c r="AI5" s="1216">
        <v>358899</v>
      </c>
      <c r="AJ5" s="1216">
        <v>305110</v>
      </c>
      <c r="AK5" s="1216">
        <v>330547</v>
      </c>
      <c r="AL5" s="1216">
        <v>342545</v>
      </c>
      <c r="AM5" s="1216">
        <v>349446</v>
      </c>
      <c r="AN5" s="1216">
        <v>336848</v>
      </c>
      <c r="AO5" s="1216">
        <v>366809</v>
      </c>
      <c r="AP5" s="1216">
        <v>389138</v>
      </c>
      <c r="AQ5" s="1216">
        <v>400541</v>
      </c>
      <c r="AR5" s="1216">
        <v>384607</v>
      </c>
      <c r="AS5" s="1209">
        <v>1915023</v>
      </c>
      <c r="AT5" s="1218">
        <v>4142412</v>
      </c>
      <c r="AU5" s="1217">
        <v>344936</v>
      </c>
      <c r="AV5" s="1216">
        <v>340061</v>
      </c>
      <c r="AW5" s="1216">
        <v>426818</v>
      </c>
      <c r="AX5" s="1219">
        <v>378976</v>
      </c>
      <c r="AY5" s="1219">
        <v>381202</v>
      </c>
      <c r="AZ5" s="1220">
        <v>361055</v>
      </c>
      <c r="BA5" s="433">
        <v>2233048</v>
      </c>
    </row>
    <row r="6" spans="2:53" ht="27.75" customHeight="1" thickBot="1">
      <c r="B6" s="1689"/>
      <c r="C6" s="1695"/>
      <c r="D6" s="1696"/>
      <c r="E6" s="1221">
        <v>17.681318754317914</v>
      </c>
      <c r="F6" s="1222">
        <v>16.727322225488365</v>
      </c>
      <c r="G6" s="1223">
        <v>4.6633484380005399</v>
      </c>
      <c r="H6" s="1224">
        <v>4.9467833567156987</v>
      </c>
      <c r="I6" s="1223">
        <v>6.7524566645452921</v>
      </c>
      <c r="J6" s="1224">
        <v>7.9862460308046508</v>
      </c>
      <c r="K6" s="1221">
        <v>16.835662392514678</v>
      </c>
      <c r="L6" s="1222">
        <v>17.430625084434183</v>
      </c>
      <c r="M6" s="1221">
        <v>-15.654951731295199</v>
      </c>
      <c r="N6" s="1222">
        <v>2.2811135218590834</v>
      </c>
      <c r="O6" s="1221">
        <v>59.646482965636494</v>
      </c>
      <c r="P6" s="1225">
        <v>30.464028306215482</v>
      </c>
      <c r="Q6" s="1221">
        <v>6.508326582845541</v>
      </c>
      <c r="R6" s="1226">
        <v>4.8658951042527718</v>
      </c>
      <c r="S6" s="1227">
        <v>-1.5676189506204281</v>
      </c>
      <c r="T6" s="1228">
        <v>29.485981782918202</v>
      </c>
      <c r="U6" s="1228">
        <v>22.414286442225915</v>
      </c>
      <c r="V6" s="1228">
        <v>12.036229667605582</v>
      </c>
      <c r="W6" s="1228">
        <v>25.79698835226452</v>
      </c>
      <c r="X6" s="1228">
        <v>37.609402232794764</v>
      </c>
      <c r="Y6" s="1228">
        <v>33.06653233329601</v>
      </c>
      <c r="Z6" s="1228">
        <v>41.525223223470363</v>
      </c>
      <c r="AA6" s="1228">
        <v>44.599775850881826</v>
      </c>
      <c r="AB6" s="1228">
        <v>38.375500546050233</v>
      </c>
      <c r="AC6" s="1228">
        <v>51.56114137459403</v>
      </c>
      <c r="AD6" s="1228">
        <v>47.419130904736846</v>
      </c>
      <c r="AE6" s="1221">
        <v>20.451722224902298</v>
      </c>
      <c r="AF6" s="1225">
        <v>31.388898813262585</v>
      </c>
      <c r="AG6" s="1229">
        <v>29.769346841991819</v>
      </c>
      <c r="AH6" s="1228">
        <v>8.5828108519289543</v>
      </c>
      <c r="AI6" s="1228">
        <v>14.91865376056252</v>
      </c>
      <c r="AJ6" s="1228">
        <v>24.325623848874557</v>
      </c>
      <c r="AK6" s="1228">
        <v>26.575070745595397</v>
      </c>
      <c r="AL6" s="1228">
        <v>17.257326336472346</v>
      </c>
      <c r="AM6" s="1228">
        <v>22.490570799624237</v>
      </c>
      <c r="AN6" s="1228">
        <v>22.419401146246344</v>
      </c>
      <c r="AO6" s="1228">
        <v>15.101888402859288</v>
      </c>
      <c r="AP6" s="1228">
        <v>27.966352509421426</v>
      </c>
      <c r="AQ6" s="1228">
        <v>24.213010484923856</v>
      </c>
      <c r="AR6" s="1228">
        <v>21.551059364886726</v>
      </c>
      <c r="AS6" s="1221">
        <v>19.840235797694589</v>
      </c>
      <c r="AT6" s="1230">
        <v>21.120395499751751</v>
      </c>
      <c r="AU6" s="1229">
        <v>14.596677740863797</v>
      </c>
      <c r="AV6" s="1228">
        <v>22.800283112212099</v>
      </c>
      <c r="AW6" s="1228">
        <v>18.924265601185851</v>
      </c>
      <c r="AX6" s="1231">
        <v>24.209629314017889</v>
      </c>
      <c r="AY6" s="1231">
        <v>15.324598317334591</v>
      </c>
      <c r="AZ6" s="1232">
        <v>5.4036695908566799</v>
      </c>
      <c r="BA6" s="1233">
        <v>16.606850152713577</v>
      </c>
    </row>
    <row r="7" spans="2:53" ht="27.75" customHeight="1">
      <c r="B7" s="1689"/>
      <c r="C7" s="1697" t="s">
        <v>178</v>
      </c>
      <c r="D7" s="1694"/>
      <c r="E7" s="1209">
        <v>365345</v>
      </c>
      <c r="F7" s="1210">
        <v>677551</v>
      </c>
      <c r="G7" s="1209">
        <v>331418</v>
      </c>
      <c r="H7" s="1210">
        <v>631095</v>
      </c>
      <c r="I7" s="1211">
        <v>301258</v>
      </c>
      <c r="J7" s="1212">
        <v>603681</v>
      </c>
      <c r="K7" s="1211">
        <v>337836</v>
      </c>
      <c r="L7" s="1212">
        <v>628326</v>
      </c>
      <c r="M7" s="1209">
        <v>250490</v>
      </c>
      <c r="N7" s="1210">
        <v>527995</v>
      </c>
      <c r="O7" s="1209">
        <v>273583</v>
      </c>
      <c r="P7" s="1213">
        <v>552309</v>
      </c>
      <c r="Q7" s="1209">
        <v>275368</v>
      </c>
      <c r="R7" s="1214">
        <v>568745</v>
      </c>
      <c r="S7" s="1215">
        <v>69136</v>
      </c>
      <c r="T7" s="1216">
        <v>83619</v>
      </c>
      <c r="U7" s="1216">
        <v>106671</v>
      </c>
      <c r="V7" s="1216">
        <v>63877</v>
      </c>
      <c r="W7" s="1216">
        <v>64159</v>
      </c>
      <c r="X7" s="1216">
        <v>79059</v>
      </c>
      <c r="Y7" s="1216">
        <v>76598</v>
      </c>
      <c r="Z7" s="1216">
        <v>59938</v>
      </c>
      <c r="AA7" s="1216">
        <v>74259</v>
      </c>
      <c r="AB7" s="1216">
        <v>71519</v>
      </c>
      <c r="AC7" s="1216">
        <v>78513</v>
      </c>
      <c r="AD7" s="1216">
        <v>64814</v>
      </c>
      <c r="AE7" s="1209">
        <v>466521</v>
      </c>
      <c r="AF7" s="1213">
        <v>892162</v>
      </c>
      <c r="AG7" s="1217">
        <v>69098</v>
      </c>
      <c r="AH7" s="1216">
        <v>68220</v>
      </c>
      <c r="AI7" s="1216">
        <v>86780</v>
      </c>
      <c r="AJ7" s="1216">
        <v>64161</v>
      </c>
      <c r="AK7" s="1216">
        <v>59157</v>
      </c>
      <c r="AL7" s="1216">
        <v>65995</v>
      </c>
      <c r="AM7" s="1216">
        <v>76569</v>
      </c>
      <c r="AN7" s="1216">
        <v>61386</v>
      </c>
      <c r="AO7" s="1216">
        <v>79379</v>
      </c>
      <c r="AP7" s="1216">
        <v>86899</v>
      </c>
      <c r="AQ7" s="1216">
        <v>86802</v>
      </c>
      <c r="AR7" s="1216">
        <v>67940</v>
      </c>
      <c r="AS7" s="1209">
        <v>413411</v>
      </c>
      <c r="AT7" s="1218">
        <v>872386</v>
      </c>
      <c r="AU7" s="1217">
        <v>83255</v>
      </c>
      <c r="AV7" s="1216">
        <v>84203</v>
      </c>
      <c r="AW7" s="1216">
        <v>96178</v>
      </c>
      <c r="AX7" s="1219">
        <v>72583</v>
      </c>
      <c r="AY7" s="1219">
        <v>60949</v>
      </c>
      <c r="AZ7" s="1220">
        <v>72864</v>
      </c>
      <c r="BA7" s="1209">
        <v>470032</v>
      </c>
    </row>
    <row r="8" spans="2:53" ht="27.75" customHeight="1" thickBot="1">
      <c r="B8" s="1689"/>
      <c r="C8" s="1695"/>
      <c r="D8" s="1696"/>
      <c r="E8" s="1223">
        <v>9.552996068812277</v>
      </c>
      <c r="F8" s="1224">
        <v>7.232208706441682</v>
      </c>
      <c r="G8" s="1221">
        <v>-9.2862910399759073</v>
      </c>
      <c r="H8" s="1222">
        <v>-6.8564580378451296</v>
      </c>
      <c r="I8" s="1234">
        <v>-9.100290267879231</v>
      </c>
      <c r="J8" s="1235">
        <v>-4.3438784968982418</v>
      </c>
      <c r="K8" s="1236">
        <v>12.141752252222332</v>
      </c>
      <c r="L8" s="1237">
        <v>4.0824541438276185</v>
      </c>
      <c r="M8" s="1236">
        <v>-25.854556648788176</v>
      </c>
      <c r="N8" s="1237">
        <v>-15.967984772236065</v>
      </c>
      <c r="O8" s="1223">
        <v>9.2191305042117477</v>
      </c>
      <c r="P8" s="1238">
        <v>4.6049678500743312</v>
      </c>
      <c r="Q8" s="1223">
        <v>0.65245282053342635</v>
      </c>
      <c r="R8" s="1226">
        <v>2.9758703913932152</v>
      </c>
      <c r="S8" s="1239">
        <v>35.152676232552693</v>
      </c>
      <c r="T8" s="1240">
        <v>97.321660334615473</v>
      </c>
      <c r="U8" s="1240">
        <v>52.648826559816825</v>
      </c>
      <c r="V8" s="1240">
        <v>59.155350691416459</v>
      </c>
      <c r="W8" s="1240">
        <v>88.298652892319438</v>
      </c>
      <c r="X8" s="1240">
        <v>109.43336247317811</v>
      </c>
      <c r="Y8" s="1240">
        <v>70.2669660124036</v>
      </c>
      <c r="Z8" s="1240">
        <v>65.204928199332983</v>
      </c>
      <c r="AA8" s="1240">
        <v>31.420228298380664</v>
      </c>
      <c r="AB8" s="1240">
        <v>33.001692299109209</v>
      </c>
      <c r="AC8" s="1240">
        <v>49.051732320835299</v>
      </c>
      <c r="AD8" s="1240">
        <v>31.853690292131176</v>
      </c>
      <c r="AE8" s="1223">
        <v>69.417288864356067</v>
      </c>
      <c r="AF8" s="1225">
        <v>56.86502738485612</v>
      </c>
      <c r="AG8" s="1241">
        <v>-5.496412867391598E-2</v>
      </c>
      <c r="AH8" s="1240">
        <v>-18.415671079539337</v>
      </c>
      <c r="AI8" s="1240">
        <v>-18.647054963392108</v>
      </c>
      <c r="AJ8" s="1240">
        <v>0.44460447422389393</v>
      </c>
      <c r="AK8" s="1240">
        <v>-7.7962561760625988</v>
      </c>
      <c r="AL8" s="1240">
        <v>-16.524367877155029</v>
      </c>
      <c r="AM8" s="1240">
        <v>-3.785999634455095E-2</v>
      </c>
      <c r="AN8" s="1240">
        <v>2.4158296906803685</v>
      </c>
      <c r="AO8" s="1240">
        <v>6.8947871638454643</v>
      </c>
      <c r="AP8" s="1240">
        <v>21.504774954907077</v>
      </c>
      <c r="AQ8" s="1240">
        <v>10.557487295097616</v>
      </c>
      <c r="AR8" s="1240">
        <v>4.8230320609744695</v>
      </c>
      <c r="AS8" s="1223">
        <v>-11.384267803592977</v>
      </c>
      <c r="AT8" s="1230">
        <v>-2.2166377855142798</v>
      </c>
      <c r="AU8" s="1241">
        <v>20.488291991085134</v>
      </c>
      <c r="AV8" s="1240">
        <v>23.428613309879793</v>
      </c>
      <c r="AW8" s="1240">
        <v>10.829684259045862</v>
      </c>
      <c r="AX8" s="1242">
        <v>13.126354015679297</v>
      </c>
      <c r="AY8" s="1242">
        <v>3.0292273103774647</v>
      </c>
      <c r="AZ8" s="1243">
        <v>10.408364270020456</v>
      </c>
      <c r="BA8" s="1221">
        <v>13.696055499248928</v>
      </c>
    </row>
    <row r="9" spans="2:53" ht="27.75" customHeight="1">
      <c r="B9" s="1689"/>
      <c r="C9" s="1697" t="s">
        <v>179</v>
      </c>
      <c r="D9" s="1694"/>
      <c r="E9" s="1209">
        <v>343266</v>
      </c>
      <c r="F9" s="1210">
        <v>720226</v>
      </c>
      <c r="G9" s="1244">
        <v>410238</v>
      </c>
      <c r="H9" s="1245">
        <v>835827</v>
      </c>
      <c r="I9" s="1246">
        <v>490478</v>
      </c>
      <c r="J9" s="1247">
        <v>980393</v>
      </c>
      <c r="K9" s="1211">
        <v>587194</v>
      </c>
      <c r="L9" s="1212">
        <v>1231862</v>
      </c>
      <c r="M9" s="1209">
        <v>529727</v>
      </c>
      <c r="N9" s="1210">
        <v>1374626</v>
      </c>
      <c r="O9" s="1209">
        <v>972006</v>
      </c>
      <c r="P9" s="1248">
        <v>1929927</v>
      </c>
      <c r="Q9" s="1209">
        <v>1051288</v>
      </c>
      <c r="R9" s="1214">
        <v>2034274</v>
      </c>
      <c r="S9" s="1215">
        <v>162814</v>
      </c>
      <c r="T9" s="1216">
        <v>171414</v>
      </c>
      <c r="U9" s="1216">
        <v>205636</v>
      </c>
      <c r="V9" s="1216">
        <v>181535</v>
      </c>
      <c r="W9" s="1216">
        <v>196988</v>
      </c>
      <c r="X9" s="1216">
        <v>213072</v>
      </c>
      <c r="Y9" s="1216">
        <v>208686</v>
      </c>
      <c r="Z9" s="1216">
        <v>215221</v>
      </c>
      <c r="AA9" s="1216">
        <v>244423</v>
      </c>
      <c r="AB9" s="1216">
        <v>232575</v>
      </c>
      <c r="AC9" s="1216">
        <v>243950</v>
      </c>
      <c r="AD9" s="1216">
        <v>251602</v>
      </c>
      <c r="AE9" s="1209">
        <v>1131459</v>
      </c>
      <c r="AF9" s="1213">
        <v>2527916</v>
      </c>
      <c r="AG9" s="1217">
        <v>231902</v>
      </c>
      <c r="AH9" s="1216">
        <v>208702</v>
      </c>
      <c r="AI9" s="1216">
        <v>272119</v>
      </c>
      <c r="AJ9" s="1216">
        <v>240949</v>
      </c>
      <c r="AK9" s="1216">
        <v>271390</v>
      </c>
      <c r="AL9" s="1216">
        <v>276550</v>
      </c>
      <c r="AM9" s="1216">
        <v>272877</v>
      </c>
      <c r="AN9" s="1216">
        <v>275462</v>
      </c>
      <c r="AO9" s="1216">
        <v>287430</v>
      </c>
      <c r="AP9" s="1216">
        <v>302239</v>
      </c>
      <c r="AQ9" s="1216">
        <v>313739</v>
      </c>
      <c r="AR9" s="1216">
        <v>316667</v>
      </c>
      <c r="AS9" s="1209">
        <v>1501612</v>
      </c>
      <c r="AT9" s="1218">
        <v>3270026</v>
      </c>
      <c r="AU9" s="1217">
        <v>261681</v>
      </c>
      <c r="AV9" s="1216">
        <v>255858</v>
      </c>
      <c r="AW9" s="1216">
        <v>330640</v>
      </c>
      <c r="AX9" s="1219">
        <v>306393</v>
      </c>
      <c r="AY9" s="1219">
        <v>320253</v>
      </c>
      <c r="AZ9" s="1220">
        <v>288191</v>
      </c>
      <c r="BA9" s="1209">
        <v>1763016</v>
      </c>
    </row>
    <row r="10" spans="2:53" ht="27.75" customHeight="1" thickBot="1">
      <c r="B10" s="1692"/>
      <c r="C10" s="1698"/>
      <c r="D10" s="1699"/>
      <c r="E10" s="1249">
        <v>127.77109846384052</v>
      </c>
      <c r="F10" s="1250">
        <v>127.33434933117405</v>
      </c>
      <c r="G10" s="1249">
        <v>119.51023404590026</v>
      </c>
      <c r="H10" s="1250">
        <v>116.05065632176567</v>
      </c>
      <c r="I10" s="1249">
        <v>119.5593777270755</v>
      </c>
      <c r="J10" s="1250">
        <v>117.29616296195265</v>
      </c>
      <c r="K10" s="1249">
        <v>119.71872336781701</v>
      </c>
      <c r="L10" s="1250">
        <v>125.64981594115829</v>
      </c>
      <c r="M10" s="1249">
        <v>90.213285558094938</v>
      </c>
      <c r="N10" s="1250">
        <v>111.58928516343552</v>
      </c>
      <c r="O10" s="1249">
        <v>183.49187411629009</v>
      </c>
      <c r="P10" s="1251">
        <v>140.39651512484124</v>
      </c>
      <c r="Q10" s="1249">
        <v>108.15653401316452</v>
      </c>
      <c r="R10" s="1252">
        <v>105.40678481621326</v>
      </c>
      <c r="S10" s="1375">
        <v>-11.749146295192148</v>
      </c>
      <c r="T10" s="1376">
        <v>10.889436606051191</v>
      </c>
      <c r="U10" s="1376">
        <v>11.008783057929321</v>
      </c>
      <c r="V10" s="1376">
        <v>1.4660838848148785</v>
      </c>
      <c r="W10" s="1376">
        <v>13.524011502930477</v>
      </c>
      <c r="X10" s="1376">
        <v>22.075615471436507</v>
      </c>
      <c r="Y10" s="1376">
        <v>23.187627283728347</v>
      </c>
      <c r="Z10" s="1376">
        <v>36.092650322809106</v>
      </c>
      <c r="AA10" s="1376">
        <v>49.143906665690366</v>
      </c>
      <c r="AB10" s="1376">
        <v>40.116394657412911</v>
      </c>
      <c r="AC10" s="1376">
        <v>52.386842072386088</v>
      </c>
      <c r="AD10" s="1376">
        <v>52.042832711912553</v>
      </c>
      <c r="AE10" s="1249">
        <v>7.6259787993394781</v>
      </c>
      <c r="AF10" s="1252">
        <v>24.266249285986063</v>
      </c>
      <c r="AG10" s="1254">
        <v>42.433697347893911</v>
      </c>
      <c r="AH10" s="1255">
        <v>21.753182353833409</v>
      </c>
      <c r="AI10" s="1255">
        <v>32.330428524188363</v>
      </c>
      <c r="AJ10" s="1255">
        <v>32.728674911174153</v>
      </c>
      <c r="AK10" s="1255">
        <v>37.769813389648107</v>
      </c>
      <c r="AL10" s="1255">
        <v>29.791807464143574</v>
      </c>
      <c r="AM10" s="1255">
        <v>30.7596101319686</v>
      </c>
      <c r="AN10" s="1255">
        <v>27.990298344492402</v>
      </c>
      <c r="AO10" s="1255">
        <v>17.595316316385933</v>
      </c>
      <c r="AP10" s="1255">
        <v>29.953348382242297</v>
      </c>
      <c r="AQ10" s="1255">
        <v>28.607911457265828</v>
      </c>
      <c r="AR10" s="1255">
        <v>25.860287279115425</v>
      </c>
      <c r="AS10" s="1249">
        <v>32.714663103126128</v>
      </c>
      <c r="AT10" s="1251">
        <v>29.356592545005441</v>
      </c>
      <c r="AU10" s="1254">
        <v>12.841200162137454</v>
      </c>
      <c r="AV10" s="1255">
        <v>22.594896071911137</v>
      </c>
      <c r="AW10" s="1255">
        <v>21.505664801061315</v>
      </c>
      <c r="AX10" s="1256">
        <v>27.160934471610162</v>
      </c>
      <c r="AY10" s="1256">
        <v>18.004716459707424</v>
      </c>
      <c r="AZ10" s="1257">
        <v>4.2093653950461061</v>
      </c>
      <c r="BA10" s="472">
        <v>17.408225293884172</v>
      </c>
    </row>
    <row r="11" spans="2:53" ht="27.75" customHeight="1" thickTop="1" thickBot="1">
      <c r="B11" s="105" t="s">
        <v>186</v>
      </c>
      <c r="C11" s="87"/>
      <c r="D11" s="87"/>
      <c r="E11" s="1258"/>
      <c r="F11" s="1258"/>
      <c r="G11" s="1259"/>
      <c r="H11" s="1259"/>
      <c r="I11" s="1259"/>
      <c r="J11" s="1259"/>
      <c r="K11" s="1260"/>
      <c r="L11" s="1260"/>
      <c r="M11" s="1260"/>
      <c r="N11" s="1260"/>
      <c r="O11" s="1258"/>
      <c r="P11" s="1259"/>
      <c r="Q11" s="1258"/>
      <c r="R11" s="1260"/>
      <c r="S11" s="1374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1"/>
      <c r="AF11" s="1370"/>
      <c r="AG11" s="1372"/>
      <c r="AH11" s="1372"/>
      <c r="AI11" s="1372"/>
      <c r="AJ11" s="1372"/>
      <c r="AK11" s="1372"/>
      <c r="AL11" s="1372"/>
      <c r="AM11" s="1372"/>
      <c r="AN11" s="1372"/>
      <c r="AO11" s="1372"/>
      <c r="AP11" s="1372"/>
      <c r="AQ11" s="1372"/>
      <c r="AR11" s="1372"/>
      <c r="AS11" s="1371"/>
      <c r="AT11" s="1370"/>
      <c r="AU11" s="1372"/>
      <c r="AV11" s="1372"/>
      <c r="AW11" s="1372"/>
      <c r="AX11" s="1370"/>
      <c r="AY11" s="1370"/>
      <c r="AZ11" s="1370"/>
      <c r="BA11" s="1373"/>
    </row>
    <row r="12" spans="2:53" ht="27.75" customHeight="1">
      <c r="B12" s="1689"/>
      <c r="C12" s="1693" t="s">
        <v>60</v>
      </c>
      <c r="D12" s="1694"/>
      <c r="E12" s="1261">
        <v>0</v>
      </c>
      <c r="F12" s="1262">
        <v>0</v>
      </c>
      <c r="G12" s="1261">
        <v>0</v>
      </c>
      <c r="H12" s="1262">
        <v>0</v>
      </c>
      <c r="I12" s="1211">
        <v>0</v>
      </c>
      <c r="J12" s="1212">
        <v>0</v>
      </c>
      <c r="K12" s="1211">
        <v>685</v>
      </c>
      <c r="L12" s="1212">
        <v>4602</v>
      </c>
      <c r="M12" s="1209">
        <v>899</v>
      </c>
      <c r="N12" s="1210">
        <v>3320</v>
      </c>
      <c r="O12" s="1261">
        <v>3762</v>
      </c>
      <c r="P12" s="1213">
        <v>7482</v>
      </c>
      <c r="Q12" s="1261">
        <v>2277</v>
      </c>
      <c r="R12" s="1214">
        <v>4520</v>
      </c>
      <c r="S12" s="1215">
        <v>681</v>
      </c>
      <c r="T12" s="1216">
        <v>312</v>
      </c>
      <c r="U12" s="1216">
        <v>1064</v>
      </c>
      <c r="V12" s="1216">
        <v>1320</v>
      </c>
      <c r="W12" s="1216">
        <v>3407</v>
      </c>
      <c r="X12" s="1216">
        <v>3253</v>
      </c>
      <c r="Y12" s="1216">
        <v>3494</v>
      </c>
      <c r="Z12" s="1216">
        <v>2381</v>
      </c>
      <c r="AA12" s="1216">
        <v>3063</v>
      </c>
      <c r="AB12" s="1216">
        <v>2641</v>
      </c>
      <c r="AC12" s="1216">
        <v>2511</v>
      </c>
      <c r="AD12" s="1216">
        <v>2732</v>
      </c>
      <c r="AE12" s="1261">
        <v>10037</v>
      </c>
      <c r="AF12" s="1213">
        <v>26859</v>
      </c>
      <c r="AG12" s="1217">
        <v>3053</v>
      </c>
      <c r="AH12" s="1216">
        <v>3689</v>
      </c>
      <c r="AI12" s="1216">
        <v>4403</v>
      </c>
      <c r="AJ12" s="1216">
        <v>5825</v>
      </c>
      <c r="AK12" s="1216">
        <v>6191</v>
      </c>
      <c r="AL12" s="1216">
        <v>8068</v>
      </c>
      <c r="AM12" s="1216">
        <v>8728</v>
      </c>
      <c r="AN12" s="1216">
        <v>8507</v>
      </c>
      <c r="AO12" s="1216">
        <v>8606</v>
      </c>
      <c r="AP12" s="1216">
        <v>10650</v>
      </c>
      <c r="AQ12" s="1216">
        <v>13115</v>
      </c>
      <c r="AR12" s="1216">
        <v>13975</v>
      </c>
      <c r="AS12" s="1261">
        <v>31229</v>
      </c>
      <c r="AT12" s="1218">
        <v>94810</v>
      </c>
      <c r="AU12" s="1217">
        <v>11881</v>
      </c>
      <c r="AV12" s="1216">
        <v>12195</v>
      </c>
      <c r="AW12" s="1216">
        <v>15810</v>
      </c>
      <c r="AX12" s="1219">
        <v>13230</v>
      </c>
      <c r="AY12" s="1219">
        <v>15581</v>
      </c>
      <c r="AZ12" s="1220">
        <v>15074</v>
      </c>
      <c r="BA12" s="433">
        <v>83771</v>
      </c>
    </row>
    <row r="13" spans="2:53" ht="27.75" customHeight="1" thickBot="1">
      <c r="B13" s="1689"/>
      <c r="C13" s="1695"/>
      <c r="D13" s="1696"/>
      <c r="E13" s="1263"/>
      <c r="F13" s="1264"/>
      <c r="G13" s="1263"/>
      <c r="H13" s="1264"/>
      <c r="I13" s="1263"/>
      <c r="J13" s="1264"/>
      <c r="K13" s="1265" t="s">
        <v>226</v>
      </c>
      <c r="L13" s="1266" t="s">
        <v>226</v>
      </c>
      <c r="M13" s="1267">
        <v>31.240875912408768</v>
      </c>
      <c r="N13" s="1268">
        <v>-27.857453281182103</v>
      </c>
      <c r="O13" s="1221">
        <v>318.46496106785321</v>
      </c>
      <c r="P13" s="1225">
        <v>125.3614457831325</v>
      </c>
      <c r="Q13" s="1221">
        <v>-39.473684210526315</v>
      </c>
      <c r="R13" s="1226">
        <v>-39.588345362202617</v>
      </c>
      <c r="S13" s="1227">
        <v>29.222011385199238</v>
      </c>
      <c r="T13" s="1228">
        <v>-22</v>
      </c>
      <c r="U13" s="1228">
        <v>166</v>
      </c>
      <c r="V13" s="1228">
        <v>230</v>
      </c>
      <c r="W13" s="1228">
        <v>751.75</v>
      </c>
      <c r="X13" s="1228">
        <v>2068.666666666667</v>
      </c>
      <c r="Y13" s="1228">
        <v>2229.3333333333335</v>
      </c>
      <c r="Z13" s="1228">
        <v>1487.3333333333333</v>
      </c>
      <c r="AA13" s="1228">
        <v>1431.5</v>
      </c>
      <c r="AB13" s="1228">
        <v>168.66734486266529</v>
      </c>
      <c r="AC13" s="1228">
        <v>1787.9699248120301</v>
      </c>
      <c r="AD13" s="1228">
        <v>335.72567783094104</v>
      </c>
      <c r="AE13" s="1221">
        <v>340.79929732103648</v>
      </c>
      <c r="AF13" s="1225">
        <v>494.22566371681421</v>
      </c>
      <c r="AG13" s="1229">
        <v>348.3113069016153</v>
      </c>
      <c r="AH13" s="1228">
        <v>1082.3717948717949</v>
      </c>
      <c r="AI13" s="1228">
        <v>313.81578947368428</v>
      </c>
      <c r="AJ13" s="1228">
        <v>341.28787878787881</v>
      </c>
      <c r="AK13" s="1228">
        <v>81.714117992368642</v>
      </c>
      <c r="AL13" s="1228">
        <v>148.01721487857361</v>
      </c>
      <c r="AM13" s="1228">
        <v>149.79965655409271</v>
      </c>
      <c r="AN13" s="1228">
        <v>257.28685426291474</v>
      </c>
      <c r="AO13" s="1228">
        <v>180.96637283708782</v>
      </c>
      <c r="AP13" s="1228">
        <v>303.25634229458541</v>
      </c>
      <c r="AQ13" s="1228">
        <v>422.30187176423738</v>
      </c>
      <c r="AR13" s="1228">
        <v>411.5300146412884</v>
      </c>
      <c r="AS13" s="1221">
        <v>211.13878648998707</v>
      </c>
      <c r="AT13" s="1230">
        <v>252.99154845675565</v>
      </c>
      <c r="AU13" s="1229">
        <v>289.15820504421879</v>
      </c>
      <c r="AV13" s="1228">
        <v>230.5773922472215</v>
      </c>
      <c r="AW13" s="1228">
        <v>259.07335907335909</v>
      </c>
      <c r="AX13" s="1231">
        <v>127.12446351931331</v>
      </c>
      <c r="AY13" s="1231">
        <v>151.67178161847846</v>
      </c>
      <c r="AZ13" s="1232">
        <v>86.836886465047115</v>
      </c>
      <c r="BA13" s="1233">
        <v>168.247462294662</v>
      </c>
    </row>
    <row r="14" spans="2:53" ht="27.75" customHeight="1">
      <c r="B14" s="1689"/>
      <c r="C14" s="1697" t="s">
        <v>178</v>
      </c>
      <c r="D14" s="1694"/>
      <c r="E14" s="1209">
        <v>0</v>
      </c>
      <c r="F14" s="1210">
        <v>0</v>
      </c>
      <c r="G14" s="1209">
        <v>0</v>
      </c>
      <c r="H14" s="1210">
        <v>0</v>
      </c>
      <c r="I14" s="1211">
        <v>0</v>
      </c>
      <c r="J14" s="1212">
        <v>0</v>
      </c>
      <c r="K14" s="1211">
        <v>0</v>
      </c>
      <c r="L14" s="1212">
        <v>0</v>
      </c>
      <c r="M14" s="1209">
        <v>0</v>
      </c>
      <c r="N14" s="1210">
        <v>0</v>
      </c>
      <c r="O14" s="1209">
        <v>0</v>
      </c>
      <c r="P14" s="1213">
        <v>0</v>
      </c>
      <c r="Q14" s="1209">
        <v>0</v>
      </c>
      <c r="R14" s="1214">
        <v>0</v>
      </c>
      <c r="S14" s="1215">
        <v>0</v>
      </c>
      <c r="T14" s="1216">
        <v>0</v>
      </c>
      <c r="U14" s="1216">
        <v>0</v>
      </c>
      <c r="V14" s="1216">
        <v>0</v>
      </c>
      <c r="W14" s="1216">
        <v>0</v>
      </c>
      <c r="X14" s="1216">
        <v>0</v>
      </c>
      <c r="Y14" s="1216">
        <v>0</v>
      </c>
      <c r="Z14" s="1216">
        <v>0</v>
      </c>
      <c r="AA14" s="1216">
        <v>0</v>
      </c>
      <c r="AB14" s="1216">
        <v>0</v>
      </c>
      <c r="AC14" s="1216">
        <v>0</v>
      </c>
      <c r="AD14" s="1216">
        <v>0</v>
      </c>
      <c r="AE14" s="1209">
        <v>0</v>
      </c>
      <c r="AF14" s="1213">
        <v>0</v>
      </c>
      <c r="AG14" s="1217">
        <v>0</v>
      </c>
      <c r="AH14" s="1216">
        <v>0</v>
      </c>
      <c r="AI14" s="1216">
        <v>0</v>
      </c>
      <c r="AJ14" s="1216">
        <v>0</v>
      </c>
      <c r="AK14" s="1216">
        <v>0</v>
      </c>
      <c r="AL14" s="1216">
        <v>0</v>
      </c>
      <c r="AM14" s="1216">
        <v>0</v>
      </c>
      <c r="AN14" s="1216">
        <v>0</v>
      </c>
      <c r="AO14" s="1216">
        <v>0</v>
      </c>
      <c r="AP14" s="1216">
        <v>0</v>
      </c>
      <c r="AQ14" s="1216">
        <v>0</v>
      </c>
      <c r="AR14" s="1216">
        <v>0</v>
      </c>
      <c r="AS14" s="1209">
        <v>0</v>
      </c>
      <c r="AT14" s="1218">
        <v>0</v>
      </c>
      <c r="AU14" s="1217">
        <v>0</v>
      </c>
      <c r="AV14" s="1216">
        <v>0</v>
      </c>
      <c r="AW14" s="1216">
        <v>0</v>
      </c>
      <c r="AX14" s="1219">
        <v>0</v>
      </c>
      <c r="AY14" s="1219">
        <v>0</v>
      </c>
      <c r="AZ14" s="1220">
        <v>0</v>
      </c>
      <c r="BA14" s="1209">
        <v>0</v>
      </c>
    </row>
    <row r="15" spans="2:53" ht="27.75" customHeight="1" thickBot="1">
      <c r="B15" s="1689"/>
      <c r="C15" s="1695"/>
      <c r="D15" s="1696"/>
      <c r="E15" s="1263"/>
      <c r="F15" s="1264"/>
      <c r="G15" s="1263"/>
      <c r="H15" s="1264"/>
      <c r="I15" s="1269"/>
      <c r="J15" s="1270"/>
      <c r="K15" s="1271"/>
      <c r="L15" s="1272"/>
      <c r="M15" s="1273"/>
      <c r="N15" s="1274"/>
      <c r="O15" s="1263"/>
      <c r="P15" s="1275"/>
      <c r="Q15" s="1263"/>
      <c r="R15" s="1276"/>
      <c r="S15" s="1277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63"/>
      <c r="AF15" s="1275"/>
      <c r="AG15" s="1279"/>
      <c r="AH15" s="1278"/>
      <c r="AI15" s="1278"/>
      <c r="AJ15" s="1278"/>
      <c r="AK15" s="1278"/>
      <c r="AL15" s="1278"/>
      <c r="AM15" s="1278"/>
      <c r="AN15" s="1278"/>
      <c r="AO15" s="1278"/>
      <c r="AP15" s="1278"/>
      <c r="AQ15" s="1278"/>
      <c r="AR15" s="1278"/>
      <c r="AS15" s="1263"/>
      <c r="AT15" s="1280"/>
      <c r="AU15" s="1279"/>
      <c r="AV15" s="1278"/>
      <c r="AW15" s="1278"/>
      <c r="AX15" s="1281"/>
      <c r="AY15" s="1281"/>
      <c r="AZ15" s="1282"/>
      <c r="BA15" s="464"/>
    </row>
    <row r="16" spans="2:53" ht="27.75" customHeight="1">
      <c r="B16" s="1689"/>
      <c r="C16" s="1697" t="s">
        <v>179</v>
      </c>
      <c r="D16" s="1694"/>
      <c r="E16" s="1209">
        <v>0</v>
      </c>
      <c r="F16" s="1210">
        <v>0</v>
      </c>
      <c r="G16" s="1209">
        <v>0</v>
      </c>
      <c r="H16" s="1210">
        <v>0</v>
      </c>
      <c r="I16" s="1211">
        <v>0</v>
      </c>
      <c r="J16" s="1212">
        <v>0</v>
      </c>
      <c r="K16" s="1209">
        <v>685</v>
      </c>
      <c r="L16" s="1210">
        <v>4602</v>
      </c>
      <c r="M16" s="1209">
        <v>899</v>
      </c>
      <c r="N16" s="1210">
        <v>3320</v>
      </c>
      <c r="O16" s="1209">
        <v>3762</v>
      </c>
      <c r="P16" s="1213">
        <v>7482</v>
      </c>
      <c r="Q16" s="1209">
        <v>2277</v>
      </c>
      <c r="R16" s="1214">
        <v>4520</v>
      </c>
      <c r="S16" s="1215">
        <v>681</v>
      </c>
      <c r="T16" s="1216">
        <v>312</v>
      </c>
      <c r="U16" s="1216">
        <v>1064</v>
      </c>
      <c r="V16" s="1216">
        <v>1320</v>
      </c>
      <c r="W16" s="1216">
        <v>3407</v>
      </c>
      <c r="X16" s="1216">
        <v>3253</v>
      </c>
      <c r="Y16" s="1216">
        <v>3494</v>
      </c>
      <c r="Z16" s="1216">
        <v>2381</v>
      </c>
      <c r="AA16" s="1216">
        <v>3063</v>
      </c>
      <c r="AB16" s="1216">
        <v>2641</v>
      </c>
      <c r="AC16" s="1216">
        <v>2511</v>
      </c>
      <c r="AD16" s="1216">
        <v>2732</v>
      </c>
      <c r="AE16" s="1209">
        <v>10037</v>
      </c>
      <c r="AF16" s="1213">
        <v>26859</v>
      </c>
      <c r="AG16" s="1217">
        <v>3053</v>
      </c>
      <c r="AH16" s="1216">
        <v>3689</v>
      </c>
      <c r="AI16" s="1216">
        <v>4403</v>
      </c>
      <c r="AJ16" s="1216">
        <v>5825</v>
      </c>
      <c r="AK16" s="1216">
        <v>6191</v>
      </c>
      <c r="AL16" s="1216">
        <v>8068</v>
      </c>
      <c r="AM16" s="1216">
        <v>8728</v>
      </c>
      <c r="AN16" s="1216">
        <v>8507</v>
      </c>
      <c r="AO16" s="1216">
        <v>8606</v>
      </c>
      <c r="AP16" s="1216">
        <v>10650</v>
      </c>
      <c r="AQ16" s="1216">
        <v>13115</v>
      </c>
      <c r="AR16" s="1216">
        <v>13975</v>
      </c>
      <c r="AS16" s="1209">
        <v>31229</v>
      </c>
      <c r="AT16" s="1218">
        <v>94810</v>
      </c>
      <c r="AU16" s="1217">
        <v>11881</v>
      </c>
      <c r="AV16" s="1216">
        <v>12195</v>
      </c>
      <c r="AW16" s="1216">
        <v>15810</v>
      </c>
      <c r="AX16" s="1219">
        <v>13230</v>
      </c>
      <c r="AY16" s="1219">
        <v>15581</v>
      </c>
      <c r="AZ16" s="1399">
        <v>15074</v>
      </c>
      <c r="BA16" s="1209">
        <v>83771</v>
      </c>
    </row>
    <row r="17" spans="2:53" ht="27.75" customHeight="1" thickBot="1">
      <c r="B17" s="1692"/>
      <c r="C17" s="1698"/>
      <c r="D17" s="1699"/>
      <c r="E17" s="1249"/>
      <c r="F17" s="1250"/>
      <c r="G17" s="1249"/>
      <c r="H17" s="1250"/>
      <c r="I17" s="1249"/>
      <c r="J17" s="1250"/>
      <c r="K17" s="1283" t="s">
        <v>226</v>
      </c>
      <c r="L17" s="1284" t="s">
        <v>226</v>
      </c>
      <c r="M17" s="1285">
        <v>31.240875912408768</v>
      </c>
      <c r="N17" s="1286">
        <v>-27.857453281182103</v>
      </c>
      <c r="O17" s="1287">
        <v>318.46496106785321</v>
      </c>
      <c r="P17" s="1288">
        <v>125.3614457831325</v>
      </c>
      <c r="Q17" s="1287">
        <v>-39.473684210526315</v>
      </c>
      <c r="R17" s="1289">
        <v>-39.588345362202617</v>
      </c>
      <c r="S17" s="1290">
        <v>29.222011385199238</v>
      </c>
      <c r="T17" s="1291">
        <v>-22</v>
      </c>
      <c r="U17" s="1291">
        <v>166</v>
      </c>
      <c r="V17" s="1291">
        <v>230</v>
      </c>
      <c r="W17" s="1291">
        <v>751.75</v>
      </c>
      <c r="X17" s="1291">
        <v>2068.666666666667</v>
      </c>
      <c r="Y17" s="1291">
        <v>2229.3333333333335</v>
      </c>
      <c r="Z17" s="1291">
        <v>1487.3333333333333</v>
      </c>
      <c r="AA17" s="1291">
        <v>1431.5</v>
      </c>
      <c r="AB17" s="1291">
        <v>168.66734486266529</v>
      </c>
      <c r="AC17" s="1291">
        <v>1787.9699248120301</v>
      </c>
      <c r="AD17" s="1291">
        <v>335.72567783094104</v>
      </c>
      <c r="AE17" s="1287">
        <v>340.79929732103648</v>
      </c>
      <c r="AF17" s="1292">
        <v>494.22566371681421</v>
      </c>
      <c r="AG17" s="1293">
        <v>348.3113069016153</v>
      </c>
      <c r="AH17" s="1291">
        <v>1082.3717948717949</v>
      </c>
      <c r="AI17" s="1291">
        <v>313.81578947368428</v>
      </c>
      <c r="AJ17" s="1291">
        <v>341.28787878787881</v>
      </c>
      <c r="AK17" s="1291">
        <v>81.714117992368642</v>
      </c>
      <c r="AL17" s="1291">
        <v>148.01721487857361</v>
      </c>
      <c r="AM17" s="1291">
        <v>149.79965655409271</v>
      </c>
      <c r="AN17" s="1291">
        <v>257.28685426291474</v>
      </c>
      <c r="AO17" s="1291">
        <v>180.96637283708782</v>
      </c>
      <c r="AP17" s="1291">
        <v>303.25634229458541</v>
      </c>
      <c r="AQ17" s="1291">
        <v>422.30187176423738</v>
      </c>
      <c r="AR17" s="1291">
        <v>411.5300146412884</v>
      </c>
      <c r="AS17" s="1287">
        <v>211.13878648998707</v>
      </c>
      <c r="AT17" s="1400">
        <v>252.99154845675565</v>
      </c>
      <c r="AU17" s="1293">
        <v>289.15820504421879</v>
      </c>
      <c r="AV17" s="1291">
        <v>230.5773922472215</v>
      </c>
      <c r="AW17" s="1291">
        <v>259.07335907335909</v>
      </c>
      <c r="AX17" s="1294">
        <v>127.12446351931331</v>
      </c>
      <c r="AY17" s="1294">
        <v>151.67178161847846</v>
      </c>
      <c r="AZ17" s="1401">
        <v>86.836886465047115</v>
      </c>
      <c r="BA17" s="1295">
        <v>168.247462294662</v>
      </c>
    </row>
    <row r="18" spans="2:53" ht="27.75" customHeight="1" thickTop="1" thickBot="1">
      <c r="B18" s="1705" t="s">
        <v>180</v>
      </c>
      <c r="C18" s="1706"/>
      <c r="D18" s="91"/>
      <c r="E18" s="1296"/>
      <c r="F18" s="1296"/>
      <c r="G18" s="1260"/>
      <c r="H18" s="1260"/>
      <c r="I18" s="1260"/>
      <c r="J18" s="1260"/>
      <c r="K18" s="1260"/>
      <c r="L18" s="1260"/>
      <c r="M18" s="1260"/>
      <c r="N18" s="1260"/>
      <c r="O18" s="1296"/>
      <c r="P18" s="1260"/>
      <c r="Q18" s="1296"/>
      <c r="R18" s="1260"/>
      <c r="S18" s="1260"/>
      <c r="T18" s="1260"/>
      <c r="U18" s="1260"/>
      <c r="V18" s="1260"/>
      <c r="W18" s="1260"/>
      <c r="X18" s="1260"/>
      <c r="Y18" s="1260"/>
      <c r="Z18" s="1260"/>
      <c r="AA18" s="1260"/>
      <c r="AB18" s="1260"/>
      <c r="AC18" s="1260"/>
      <c r="AD18" s="1260"/>
      <c r="AE18" s="1296"/>
      <c r="AF18" s="1260"/>
      <c r="AG18" s="1260"/>
      <c r="AH18" s="1260"/>
      <c r="AI18" s="1260"/>
      <c r="AJ18" s="1260"/>
      <c r="AK18" s="1260"/>
      <c r="AL18" s="1260"/>
      <c r="AM18" s="1260"/>
      <c r="AN18" s="1260"/>
      <c r="AO18" s="1260"/>
      <c r="AP18" s="1260"/>
      <c r="AQ18" s="1260"/>
      <c r="AR18" s="1260"/>
      <c r="AS18" s="1296"/>
      <c r="AT18" s="1260"/>
      <c r="AU18" s="1260"/>
      <c r="AV18" s="1260"/>
      <c r="AW18" s="1260"/>
      <c r="AX18" s="1260"/>
      <c r="AY18" s="1260"/>
      <c r="AZ18" s="1260"/>
      <c r="BA18" s="1208"/>
    </row>
    <row r="19" spans="2:53" ht="27.75" customHeight="1">
      <c r="B19" s="92"/>
      <c r="C19" s="1693" t="s">
        <v>60</v>
      </c>
      <c r="D19" s="1694"/>
      <c r="E19" s="1209">
        <v>387</v>
      </c>
      <c r="F19" s="1210">
        <v>2866</v>
      </c>
      <c r="G19" s="1209">
        <v>27106</v>
      </c>
      <c r="H19" s="1210">
        <v>51006</v>
      </c>
      <c r="I19" s="1209">
        <v>25206</v>
      </c>
      <c r="J19" s="1210">
        <v>46667</v>
      </c>
      <c r="K19" s="1211">
        <v>21010</v>
      </c>
      <c r="L19" s="1212">
        <v>56524</v>
      </c>
      <c r="M19" s="1209">
        <v>17998</v>
      </c>
      <c r="N19" s="1210">
        <v>48513</v>
      </c>
      <c r="O19" s="1209">
        <v>56561</v>
      </c>
      <c r="P19" s="1213">
        <v>111882</v>
      </c>
      <c r="Q19" s="1209">
        <v>47876</v>
      </c>
      <c r="R19" s="1214">
        <v>90346</v>
      </c>
      <c r="S19" s="1215">
        <v>5636</v>
      </c>
      <c r="T19" s="1216">
        <v>6592</v>
      </c>
      <c r="U19" s="1216">
        <v>10461</v>
      </c>
      <c r="V19" s="1216">
        <v>9239</v>
      </c>
      <c r="W19" s="1216">
        <v>10593</v>
      </c>
      <c r="X19" s="1216">
        <v>11236</v>
      </c>
      <c r="Y19" s="1216">
        <v>12173</v>
      </c>
      <c r="Z19" s="1216">
        <v>12085</v>
      </c>
      <c r="AA19" s="1216">
        <v>14453</v>
      </c>
      <c r="AB19" s="1216">
        <v>10854</v>
      </c>
      <c r="AC19" s="1216">
        <v>9455</v>
      </c>
      <c r="AD19" s="1216">
        <v>11876</v>
      </c>
      <c r="AE19" s="1209">
        <v>53757</v>
      </c>
      <c r="AF19" s="1213">
        <v>124653</v>
      </c>
      <c r="AG19" s="1217">
        <v>11765</v>
      </c>
      <c r="AH19" s="1216">
        <v>11811</v>
      </c>
      <c r="AI19" s="1216">
        <v>15389</v>
      </c>
      <c r="AJ19" s="1216">
        <v>11871</v>
      </c>
      <c r="AK19" s="1216">
        <v>10796</v>
      </c>
      <c r="AL19" s="1216">
        <v>11036</v>
      </c>
      <c r="AM19" s="1216">
        <v>11452</v>
      </c>
      <c r="AN19" s="1216">
        <v>13546</v>
      </c>
      <c r="AO19" s="1216">
        <v>16465</v>
      </c>
      <c r="AP19" s="1216">
        <v>14325</v>
      </c>
      <c r="AQ19" s="1216">
        <v>13101</v>
      </c>
      <c r="AR19" s="1216">
        <v>12272</v>
      </c>
      <c r="AS19" s="1209">
        <v>72668</v>
      </c>
      <c r="AT19" s="1218">
        <v>153829</v>
      </c>
      <c r="AU19" s="1217">
        <v>13629</v>
      </c>
      <c r="AV19" s="1216">
        <v>13069</v>
      </c>
      <c r="AW19" s="1216">
        <v>19462</v>
      </c>
      <c r="AX19" s="1219">
        <v>16166</v>
      </c>
      <c r="AY19" s="1219">
        <v>15443</v>
      </c>
      <c r="AZ19" s="1220">
        <v>15162</v>
      </c>
      <c r="BA19" s="433">
        <v>92931</v>
      </c>
    </row>
    <row r="20" spans="2:53" ht="27.75" customHeight="1" thickBot="1">
      <c r="B20" s="92"/>
      <c r="C20" s="1695"/>
      <c r="D20" s="1696"/>
      <c r="E20" s="1221">
        <v>-91.134020618556704</v>
      </c>
      <c r="F20" s="1222">
        <v>-55.955125249731061</v>
      </c>
      <c r="G20" s="1221">
        <v>6904.1343669250655</v>
      </c>
      <c r="H20" s="1222">
        <v>1679.692951849267</v>
      </c>
      <c r="I20" s="1297">
        <v>-7.0095181878550932</v>
      </c>
      <c r="J20" s="1298">
        <v>-8.5068423322746298</v>
      </c>
      <c r="K20" s="1501">
        <v>-16.646830119812702</v>
      </c>
      <c r="L20" s="1298">
        <v>21.121991985771544</v>
      </c>
      <c r="M20" s="1221">
        <v>-14.336030461684913</v>
      </c>
      <c r="N20" s="1222">
        <v>-14.172740782676385</v>
      </c>
      <c r="O20" s="1221">
        <v>214.26269585509499</v>
      </c>
      <c r="P20" s="1225">
        <v>130.62271968338385</v>
      </c>
      <c r="Q20" s="1221">
        <v>-15.355103339757079</v>
      </c>
      <c r="R20" s="1226">
        <v>-19.248851468511461</v>
      </c>
      <c r="S20" s="1227">
        <v>-33.996955146972724</v>
      </c>
      <c r="T20" s="1228">
        <v>-15.237238009515238</v>
      </c>
      <c r="U20" s="1228">
        <v>18.659255898366609</v>
      </c>
      <c r="V20" s="1228">
        <v>33.511560693641627</v>
      </c>
      <c r="W20" s="1228">
        <v>44.792236194641873</v>
      </c>
      <c r="X20" s="1228">
        <v>32.063939821344604</v>
      </c>
      <c r="Y20" s="1228">
        <v>83.882175226586099</v>
      </c>
      <c r="Z20" s="1228">
        <v>80.588762701733401</v>
      </c>
      <c r="AA20" s="1228">
        <v>103.62073823612286</v>
      </c>
      <c r="AB20" s="1228">
        <v>34.165636588380721</v>
      </c>
      <c r="AC20" s="1228">
        <v>38.271424393097391</v>
      </c>
      <c r="AD20" s="1228">
        <v>66.517106001121704</v>
      </c>
      <c r="AE20" s="1221">
        <v>12.283816526025575</v>
      </c>
      <c r="AF20" s="1225">
        <v>37.972904168419177</v>
      </c>
      <c r="AG20" s="1229">
        <v>108.74733853797019</v>
      </c>
      <c r="AH20" s="1228">
        <v>79.171723300970854</v>
      </c>
      <c r="AI20" s="1228">
        <v>47.108307045215554</v>
      </c>
      <c r="AJ20" s="1228">
        <v>28.487931594328387</v>
      </c>
      <c r="AK20" s="1228">
        <v>1.916359860285084</v>
      </c>
      <c r="AL20" s="1228">
        <v>-1.7799928800284874</v>
      </c>
      <c r="AM20" s="1228">
        <v>-5.9229442208165608</v>
      </c>
      <c r="AN20" s="1228">
        <v>12.089366983864295</v>
      </c>
      <c r="AO20" s="1228">
        <v>13.920985262575243</v>
      </c>
      <c r="AP20" s="1228">
        <v>31.978993919292407</v>
      </c>
      <c r="AQ20" s="1228">
        <v>38.561607615018488</v>
      </c>
      <c r="AR20" s="1228">
        <v>3.334456045806661</v>
      </c>
      <c r="AS20" s="1221">
        <v>35.178674405193732</v>
      </c>
      <c r="AT20" s="1230">
        <v>23.405774429817171</v>
      </c>
      <c r="AU20" s="1229">
        <v>15.843603909902242</v>
      </c>
      <c r="AV20" s="1228">
        <v>10.651087968842603</v>
      </c>
      <c r="AW20" s="1228">
        <v>26.46695691727858</v>
      </c>
      <c r="AX20" s="1231">
        <v>36.180608204869003</v>
      </c>
      <c r="AY20" s="1231">
        <v>43.043719896257869</v>
      </c>
      <c r="AZ20" s="1232">
        <v>37.386734324030442</v>
      </c>
      <c r="BA20" s="1233">
        <v>27.884350745857873</v>
      </c>
    </row>
    <row r="21" spans="2:53" ht="27.75" customHeight="1">
      <c r="B21" s="92"/>
      <c r="C21" s="1697" t="s">
        <v>178</v>
      </c>
      <c r="D21" s="1694"/>
      <c r="E21" s="1209">
        <v>152</v>
      </c>
      <c r="F21" s="1210">
        <v>160</v>
      </c>
      <c r="G21" s="1209">
        <v>16132</v>
      </c>
      <c r="H21" s="1210">
        <v>26734</v>
      </c>
      <c r="I21" s="1211">
        <v>7293</v>
      </c>
      <c r="J21" s="1212">
        <v>12402</v>
      </c>
      <c r="K21" s="1211">
        <v>4186</v>
      </c>
      <c r="L21" s="1212">
        <v>9569</v>
      </c>
      <c r="M21" s="1209">
        <v>3183</v>
      </c>
      <c r="N21" s="1210">
        <v>6967</v>
      </c>
      <c r="O21" s="1209">
        <v>4441</v>
      </c>
      <c r="P21" s="1213">
        <v>9536</v>
      </c>
      <c r="Q21" s="1209">
        <v>4450</v>
      </c>
      <c r="R21" s="1214">
        <v>8994</v>
      </c>
      <c r="S21" s="1215">
        <v>787</v>
      </c>
      <c r="T21" s="1216">
        <v>1690</v>
      </c>
      <c r="U21" s="1216">
        <v>2138</v>
      </c>
      <c r="V21" s="1216">
        <v>1689</v>
      </c>
      <c r="W21" s="1216">
        <v>1957</v>
      </c>
      <c r="X21" s="1216">
        <v>2665</v>
      </c>
      <c r="Y21" s="1216">
        <v>2906</v>
      </c>
      <c r="Z21" s="1216">
        <v>2201</v>
      </c>
      <c r="AA21" s="1216">
        <v>2849</v>
      </c>
      <c r="AB21" s="1216">
        <v>2149</v>
      </c>
      <c r="AC21" s="1216">
        <v>1688</v>
      </c>
      <c r="AD21" s="1216">
        <v>1360</v>
      </c>
      <c r="AE21" s="1209">
        <v>10926</v>
      </c>
      <c r="AF21" s="1213">
        <v>24079</v>
      </c>
      <c r="AG21" s="1217">
        <v>1930</v>
      </c>
      <c r="AH21" s="1216">
        <v>2667</v>
      </c>
      <c r="AI21" s="1216">
        <v>2950</v>
      </c>
      <c r="AJ21" s="1216">
        <v>1883</v>
      </c>
      <c r="AK21" s="1216">
        <v>1142</v>
      </c>
      <c r="AL21" s="1216">
        <v>1150</v>
      </c>
      <c r="AM21" s="1216">
        <v>1646</v>
      </c>
      <c r="AN21" s="1216">
        <v>1240</v>
      </c>
      <c r="AO21" s="1216">
        <v>1468</v>
      </c>
      <c r="AP21" s="1216">
        <v>1612</v>
      </c>
      <c r="AQ21" s="1216">
        <v>1622</v>
      </c>
      <c r="AR21" s="1216">
        <v>1173</v>
      </c>
      <c r="AS21" s="1209">
        <v>11722</v>
      </c>
      <c r="AT21" s="1218">
        <v>20483</v>
      </c>
      <c r="AU21" s="1217">
        <v>1652</v>
      </c>
      <c r="AV21" s="1216">
        <v>1244</v>
      </c>
      <c r="AW21" s="1216">
        <v>1800</v>
      </c>
      <c r="AX21" s="1219">
        <v>1868</v>
      </c>
      <c r="AY21" s="1219">
        <v>1552</v>
      </c>
      <c r="AZ21" s="1220">
        <v>2108</v>
      </c>
      <c r="BA21" s="1209">
        <v>10224</v>
      </c>
    </row>
    <row r="22" spans="2:53" ht="27.75" customHeight="1" thickBot="1">
      <c r="B22" s="92"/>
      <c r="C22" s="1695"/>
      <c r="D22" s="1696"/>
      <c r="E22" s="1299">
        <v>15.510204081632653</v>
      </c>
      <c r="F22" s="1300">
        <v>11.904761904761903</v>
      </c>
      <c r="G22" s="1299">
        <v>10613.157894736842</v>
      </c>
      <c r="H22" s="1300">
        <v>16708.75</v>
      </c>
      <c r="I22" s="1271">
        <v>45.208281676171588</v>
      </c>
      <c r="J22" s="1272">
        <v>46.390364330066582</v>
      </c>
      <c r="K22" s="1271">
        <v>57.397504456327987</v>
      </c>
      <c r="L22" s="1272">
        <v>77.156910175778108</v>
      </c>
      <c r="M22" s="1263">
        <v>76.039178213091247</v>
      </c>
      <c r="N22" s="1264">
        <v>72.808025917023727</v>
      </c>
      <c r="O22" s="1299">
        <v>139.5224630851398</v>
      </c>
      <c r="P22" s="1275">
        <v>136.87383378785705</v>
      </c>
      <c r="Q22" s="1299">
        <v>100.20265705922088</v>
      </c>
      <c r="R22" s="1276">
        <v>94.316275167785236</v>
      </c>
      <c r="S22" s="1383">
        <v>-26.103286384976514</v>
      </c>
      <c r="T22" s="1384">
        <v>164.4757433489828</v>
      </c>
      <c r="U22" s="1384">
        <v>84.469370146678159</v>
      </c>
      <c r="V22" s="1384">
        <v>165.98425196850394</v>
      </c>
      <c r="W22" s="1384">
        <v>257.11678832116786</v>
      </c>
      <c r="X22" s="1384">
        <v>559.65346534653463</v>
      </c>
      <c r="Y22" s="1384">
        <v>352.6479750778816</v>
      </c>
      <c r="Z22" s="1384">
        <v>348.2688391038696</v>
      </c>
      <c r="AA22" s="1384">
        <v>139.01006711409397</v>
      </c>
      <c r="AB22" s="1384">
        <v>98.613678373382612</v>
      </c>
      <c r="AC22" s="1384">
        <v>145.3488372093023</v>
      </c>
      <c r="AD22" s="1384">
        <v>202.89532293986639</v>
      </c>
      <c r="AE22" s="1387">
        <v>145.52808988764045</v>
      </c>
      <c r="AF22" s="1381">
        <v>167.72292639537471</v>
      </c>
      <c r="AG22" s="1388">
        <v>145.23506988564168</v>
      </c>
      <c r="AH22" s="1384">
        <v>57.810650887573956</v>
      </c>
      <c r="AI22" s="1384">
        <v>37.979420018709078</v>
      </c>
      <c r="AJ22" s="1384">
        <v>11.486086441681479</v>
      </c>
      <c r="AK22" s="1384">
        <v>-41.645375574859479</v>
      </c>
      <c r="AL22" s="1384">
        <v>-56.848030018761726</v>
      </c>
      <c r="AM22" s="1384">
        <v>-43.358568479008952</v>
      </c>
      <c r="AN22" s="1384">
        <v>-43.661971830985912</v>
      </c>
      <c r="AO22" s="1384">
        <v>-48.473148473148477</v>
      </c>
      <c r="AP22" s="1384">
        <v>-24.988366682177755</v>
      </c>
      <c r="AQ22" s="1384">
        <v>-3.9099526066350734</v>
      </c>
      <c r="AR22" s="1384">
        <v>-13.75</v>
      </c>
      <c r="AS22" s="1299">
        <v>107.28537433644519</v>
      </c>
      <c r="AT22" s="1280">
        <v>85.065824992732246</v>
      </c>
      <c r="AU22" s="1279">
        <v>85.595854922279784</v>
      </c>
      <c r="AV22" s="1278">
        <v>46.644169478815151</v>
      </c>
      <c r="AW22" s="1278">
        <v>61.016949152542374</v>
      </c>
      <c r="AX22" s="1301">
        <v>99.203398831651626</v>
      </c>
      <c r="AY22" s="1301">
        <v>135.90192644483363</v>
      </c>
      <c r="AZ22" s="1302">
        <v>183.30434782608697</v>
      </c>
      <c r="BA22" s="464">
        <v>87.220610817266675</v>
      </c>
    </row>
    <row r="23" spans="2:53" ht="27.75" customHeight="1">
      <c r="B23" s="92"/>
      <c r="C23" s="1697" t="s">
        <v>179</v>
      </c>
      <c r="D23" s="1694"/>
      <c r="E23" s="1209">
        <v>235</v>
      </c>
      <c r="F23" s="1210">
        <v>2706</v>
      </c>
      <c r="G23" s="1209">
        <v>10974</v>
      </c>
      <c r="H23" s="1210">
        <v>24272</v>
      </c>
      <c r="I23" s="1211">
        <v>17913</v>
      </c>
      <c r="J23" s="1212">
        <v>34265</v>
      </c>
      <c r="K23" s="1211">
        <v>16824</v>
      </c>
      <c r="L23" s="1212">
        <v>46955</v>
      </c>
      <c r="M23" s="1209">
        <v>14815</v>
      </c>
      <c r="N23" s="1210">
        <v>41546</v>
      </c>
      <c r="O23" s="1209">
        <v>52120</v>
      </c>
      <c r="P23" s="1213">
        <v>102346</v>
      </c>
      <c r="Q23" s="1209">
        <v>43426</v>
      </c>
      <c r="R23" s="1214">
        <v>81352</v>
      </c>
      <c r="S23" s="1215">
        <v>4849</v>
      </c>
      <c r="T23" s="1216">
        <v>4902</v>
      </c>
      <c r="U23" s="1216">
        <v>8323</v>
      </c>
      <c r="V23" s="1216">
        <v>7550</v>
      </c>
      <c r="W23" s="1216">
        <v>8636</v>
      </c>
      <c r="X23" s="1216">
        <v>8571</v>
      </c>
      <c r="Y23" s="1216">
        <v>9267</v>
      </c>
      <c r="Z23" s="1216">
        <v>9884</v>
      </c>
      <c r="AA23" s="1216">
        <v>11604</v>
      </c>
      <c r="AB23" s="1216">
        <v>8705</v>
      </c>
      <c r="AC23" s="1216">
        <v>7767</v>
      </c>
      <c r="AD23" s="1216">
        <v>10516</v>
      </c>
      <c r="AE23" s="1209">
        <v>42831</v>
      </c>
      <c r="AF23" s="1213">
        <v>100574</v>
      </c>
      <c r="AG23" s="1217">
        <v>9835</v>
      </c>
      <c r="AH23" s="1216">
        <v>9144</v>
      </c>
      <c r="AI23" s="1216">
        <v>12439</v>
      </c>
      <c r="AJ23" s="1216">
        <v>9988</v>
      </c>
      <c r="AK23" s="1216">
        <v>9654</v>
      </c>
      <c r="AL23" s="1216">
        <v>9886</v>
      </c>
      <c r="AM23" s="1216">
        <v>9806</v>
      </c>
      <c r="AN23" s="1216">
        <v>12306</v>
      </c>
      <c r="AO23" s="1216">
        <v>14997</v>
      </c>
      <c r="AP23" s="1216">
        <v>12713</v>
      </c>
      <c r="AQ23" s="1216">
        <v>11479</v>
      </c>
      <c r="AR23" s="1216">
        <v>11099</v>
      </c>
      <c r="AS23" s="1209">
        <v>60946</v>
      </c>
      <c r="AT23" s="1218">
        <v>133346</v>
      </c>
      <c r="AU23" s="1217">
        <v>11977</v>
      </c>
      <c r="AV23" s="1216">
        <v>11825</v>
      </c>
      <c r="AW23" s="1216">
        <v>17662</v>
      </c>
      <c r="AX23" s="1219">
        <v>14298</v>
      </c>
      <c r="AY23" s="1219">
        <v>13891</v>
      </c>
      <c r="AZ23" s="1220">
        <v>13054</v>
      </c>
      <c r="BA23" s="1209">
        <v>82707</v>
      </c>
    </row>
    <row r="24" spans="2:53" ht="27.75" customHeight="1" thickBot="1">
      <c r="B24" s="93"/>
      <c r="C24" s="1698"/>
      <c r="D24" s="1699"/>
      <c r="E24" s="1263">
        <v>6.9423929098966024</v>
      </c>
      <c r="F24" s="1264">
        <v>52.411388727484024</v>
      </c>
      <c r="G24" s="1263">
        <v>4669.7872340425529</v>
      </c>
      <c r="H24" s="1264">
        <v>896.96969696969688</v>
      </c>
      <c r="I24" s="1303">
        <v>163.23127392017497</v>
      </c>
      <c r="J24" s="1304">
        <v>141.17089650626235</v>
      </c>
      <c r="K24" s="1305">
        <v>93.920616312175525</v>
      </c>
      <c r="L24" s="1306">
        <v>137.03487523712244</v>
      </c>
      <c r="M24" s="1307">
        <v>88.058725630052308</v>
      </c>
      <c r="N24" s="1308">
        <v>88.480460014907891</v>
      </c>
      <c r="O24" s="1263">
        <v>351.80560242996961</v>
      </c>
      <c r="P24" s="1309">
        <v>246.34381167862128</v>
      </c>
      <c r="Q24" s="1263">
        <v>83.31926323867998</v>
      </c>
      <c r="R24" s="1252">
        <v>79.487229593731072</v>
      </c>
      <c r="S24" s="1385">
        <v>-35.121755418785114</v>
      </c>
      <c r="T24" s="1386">
        <v>-31.325301204819283</v>
      </c>
      <c r="U24" s="1386">
        <v>8.6979234687214273</v>
      </c>
      <c r="V24" s="1386">
        <v>20.127287191726339</v>
      </c>
      <c r="W24" s="1386">
        <v>27.600472813238767</v>
      </c>
      <c r="X24" s="1386">
        <v>5.762586377097719</v>
      </c>
      <c r="Y24" s="1386">
        <v>55.018400802944143</v>
      </c>
      <c r="Z24" s="1386">
        <v>59.393646186099005</v>
      </c>
      <c r="AA24" s="1386">
        <v>96.478157805621407</v>
      </c>
      <c r="AB24" s="1386">
        <v>24.215182648401836</v>
      </c>
      <c r="AC24" s="1386">
        <v>26.292682926829272</v>
      </c>
      <c r="AD24" s="1386">
        <v>57.354481520275328</v>
      </c>
      <c r="AE24" s="1395">
        <v>-1.3701469165937539</v>
      </c>
      <c r="AF24" s="1396">
        <v>23.628183695545289</v>
      </c>
      <c r="AG24" s="1397">
        <v>102.82532480923899</v>
      </c>
      <c r="AH24" s="1398">
        <v>86.5361077111383</v>
      </c>
      <c r="AI24" s="1398">
        <v>49.453322119428094</v>
      </c>
      <c r="AJ24" s="1398">
        <v>32.291390728476813</v>
      </c>
      <c r="AK24" s="1398">
        <v>11.787864752200079</v>
      </c>
      <c r="AL24" s="1398">
        <v>15.34243378835609</v>
      </c>
      <c r="AM24" s="1398">
        <v>5.8163375418150594</v>
      </c>
      <c r="AN24" s="1398">
        <v>24.504249291784703</v>
      </c>
      <c r="AO24" s="1398">
        <v>29.239917269906925</v>
      </c>
      <c r="AP24" s="1398">
        <v>46.042504307869052</v>
      </c>
      <c r="AQ24" s="1398">
        <v>47.791940260074682</v>
      </c>
      <c r="AR24" s="1398">
        <v>5.5439330543933067</v>
      </c>
      <c r="AS24" s="1395">
        <v>42.294132754313466</v>
      </c>
      <c r="AT24" s="1402">
        <v>32.584962316304399</v>
      </c>
      <c r="AU24" s="1397">
        <v>21.779359430604984</v>
      </c>
      <c r="AV24" s="1398">
        <v>29.31977252843393</v>
      </c>
      <c r="AW24" s="1398">
        <v>41.988905860599743</v>
      </c>
      <c r="AX24" s="1403">
        <v>43.151782138566261</v>
      </c>
      <c r="AY24" s="1403">
        <v>43.888543608866769</v>
      </c>
      <c r="AZ24" s="1404">
        <v>32.045316609346543</v>
      </c>
      <c r="BA24" s="467">
        <v>35.705378531815057</v>
      </c>
    </row>
    <row r="25" spans="2:53" ht="27.75" customHeight="1" thickTop="1" thickBot="1">
      <c r="B25" s="105" t="s">
        <v>185</v>
      </c>
      <c r="C25" s="87"/>
      <c r="D25" s="87"/>
      <c r="E25" s="1258"/>
      <c r="F25" s="1258"/>
      <c r="G25" s="1259"/>
      <c r="H25" s="1259"/>
      <c r="I25" s="1259"/>
      <c r="J25" s="1259"/>
      <c r="K25" s="1260"/>
      <c r="L25" s="1260"/>
      <c r="M25" s="1260"/>
      <c r="N25" s="1260"/>
      <c r="O25" s="1258"/>
      <c r="P25" s="1260"/>
      <c r="Q25" s="1258"/>
      <c r="R25" s="1260"/>
      <c r="S25" s="1374"/>
      <c r="T25" s="1378"/>
      <c r="U25" s="1377"/>
      <c r="V25" s="1377"/>
      <c r="W25" s="1377"/>
      <c r="X25" s="1377"/>
      <c r="Y25" s="1377"/>
      <c r="Z25" s="1377"/>
      <c r="AA25" s="1377"/>
      <c r="AB25" s="1377"/>
      <c r="AC25" s="1377"/>
      <c r="AD25" s="1377"/>
      <c r="AE25" s="1377"/>
      <c r="AF25" s="1377"/>
      <c r="AG25" s="1377"/>
      <c r="AH25" s="1377"/>
      <c r="AI25" s="1377"/>
      <c r="AJ25" s="1377"/>
      <c r="AK25" s="1377"/>
      <c r="AL25" s="1377"/>
      <c r="AM25" s="1377"/>
      <c r="AN25" s="1377"/>
      <c r="AO25" s="1377"/>
      <c r="AP25" s="1377"/>
      <c r="AQ25" s="1377"/>
      <c r="AR25" s="1377"/>
      <c r="AS25" s="1394"/>
      <c r="AT25" s="1368"/>
      <c r="AU25" s="1368"/>
      <c r="AV25" s="1368"/>
      <c r="AW25" s="1368"/>
      <c r="AX25" s="1368"/>
      <c r="AY25" s="1368"/>
      <c r="AZ25" s="1368"/>
      <c r="BA25" s="1369"/>
    </row>
    <row r="26" spans="2:53" ht="27.75" customHeight="1">
      <c r="B26" s="1689"/>
      <c r="C26" s="1693" t="s">
        <v>60</v>
      </c>
      <c r="D26" s="1694"/>
      <c r="E26" s="1209">
        <v>556</v>
      </c>
      <c r="F26" s="1210">
        <v>2046</v>
      </c>
      <c r="G26" s="1209">
        <v>1157</v>
      </c>
      <c r="H26" s="1210">
        <v>2742</v>
      </c>
      <c r="I26" s="1209">
        <v>1077</v>
      </c>
      <c r="J26" s="1210">
        <v>2457</v>
      </c>
      <c r="K26" s="1311">
        <v>1562</v>
      </c>
      <c r="L26" s="1218">
        <v>2494</v>
      </c>
      <c r="M26" s="1209">
        <v>542</v>
      </c>
      <c r="N26" s="1210">
        <v>1770</v>
      </c>
      <c r="O26" s="1209">
        <v>3707</v>
      </c>
      <c r="P26" s="1213">
        <v>5918</v>
      </c>
      <c r="Q26" s="1209">
        <v>2339</v>
      </c>
      <c r="R26" s="1214">
        <v>3924</v>
      </c>
      <c r="S26" s="1215">
        <v>314</v>
      </c>
      <c r="T26" s="1216">
        <v>306</v>
      </c>
      <c r="U26" s="1216">
        <v>293</v>
      </c>
      <c r="V26" s="1216">
        <v>288</v>
      </c>
      <c r="W26" s="1216">
        <v>560</v>
      </c>
      <c r="X26" s="1216">
        <v>592</v>
      </c>
      <c r="Y26" s="1216">
        <v>563</v>
      </c>
      <c r="Z26" s="1216">
        <v>335</v>
      </c>
      <c r="AA26" s="1216">
        <v>205</v>
      </c>
      <c r="AB26" s="1216">
        <v>100</v>
      </c>
      <c r="AC26" s="1216">
        <v>146</v>
      </c>
      <c r="AD26" s="1216">
        <v>321</v>
      </c>
      <c r="AE26" s="1209">
        <v>2353</v>
      </c>
      <c r="AF26" s="1213">
        <v>4023</v>
      </c>
      <c r="AG26" s="1217">
        <v>155</v>
      </c>
      <c r="AH26" s="1216">
        <v>184</v>
      </c>
      <c r="AI26" s="1216">
        <v>380</v>
      </c>
      <c r="AJ26" s="1216">
        <v>197</v>
      </c>
      <c r="AK26" s="1216">
        <v>109</v>
      </c>
      <c r="AL26" s="1216">
        <v>109</v>
      </c>
      <c r="AM26" s="1216">
        <v>97</v>
      </c>
      <c r="AN26" s="1216">
        <v>144</v>
      </c>
      <c r="AO26" s="1216">
        <v>112</v>
      </c>
      <c r="AP26" s="1216">
        <v>81</v>
      </c>
      <c r="AQ26" s="1216">
        <v>134</v>
      </c>
      <c r="AR26" s="1216">
        <v>76</v>
      </c>
      <c r="AS26" s="1209">
        <v>1134</v>
      </c>
      <c r="AT26" s="1218">
        <v>1778</v>
      </c>
      <c r="AU26" s="1217">
        <v>117</v>
      </c>
      <c r="AV26" s="1216">
        <v>53</v>
      </c>
      <c r="AW26" s="1216">
        <v>166</v>
      </c>
      <c r="AX26" s="1219">
        <v>36</v>
      </c>
      <c r="AY26" s="1219">
        <v>57</v>
      </c>
      <c r="AZ26" s="969">
        <v>63</v>
      </c>
      <c r="BA26" s="433">
        <v>492</v>
      </c>
    </row>
    <row r="27" spans="2:53" ht="27.75" customHeight="1" thickBot="1">
      <c r="B27" s="1689"/>
      <c r="C27" s="1695"/>
      <c r="D27" s="1696"/>
      <c r="E27" s="1221">
        <v>113.84615384615384</v>
      </c>
      <c r="F27" s="1222">
        <v>303.55029585798815</v>
      </c>
      <c r="G27" s="1221">
        <v>108.09352517985613</v>
      </c>
      <c r="H27" s="1222">
        <v>34.017595307917873</v>
      </c>
      <c r="I27" s="1223">
        <v>-6.9144338807260084</v>
      </c>
      <c r="J27" s="1224">
        <v>-10.393873085339166</v>
      </c>
      <c r="K27" s="1312">
        <v>45.032497678737229</v>
      </c>
      <c r="L27" s="1230">
        <v>1.5059015059015053</v>
      </c>
      <c r="M27" s="1221">
        <v>-65.300896286811778</v>
      </c>
      <c r="N27" s="1222">
        <v>-29.029671210906173</v>
      </c>
      <c r="O27" s="1221">
        <v>583.94833948339488</v>
      </c>
      <c r="P27" s="1225">
        <v>234.35028248587571</v>
      </c>
      <c r="Q27" s="1221">
        <v>-36.903156190990018</v>
      </c>
      <c r="R27" s="1226">
        <v>-33.693815478202097</v>
      </c>
      <c r="S27" s="1227">
        <v>-9.5100864553314182</v>
      </c>
      <c r="T27" s="1228">
        <v>-25.728155339805824</v>
      </c>
      <c r="U27" s="1228">
        <v>-54.075235109717866</v>
      </c>
      <c r="V27" s="1228">
        <v>10.34482758620689</v>
      </c>
      <c r="W27" s="1228">
        <v>74.454828660436135</v>
      </c>
      <c r="X27" s="1228">
        <v>64.444444444444429</v>
      </c>
      <c r="Y27" s="1228">
        <v>177.33990147783254</v>
      </c>
      <c r="Z27" s="1228">
        <v>57.27699530516432</v>
      </c>
      <c r="AA27" s="1228">
        <v>166.23376623376623</v>
      </c>
      <c r="AB27" s="1228">
        <v>-70.414201183431956</v>
      </c>
      <c r="AC27" s="1228">
        <v>-53.650793650793652</v>
      </c>
      <c r="AD27" s="1228">
        <v>-26.879271070615033</v>
      </c>
      <c r="AE27" s="1221">
        <v>0.5985463873450243</v>
      </c>
      <c r="AF27" s="1225">
        <v>2.5229357798165069</v>
      </c>
      <c r="AG27" s="1229">
        <v>-50.636942675159233</v>
      </c>
      <c r="AH27" s="1228">
        <v>-39.869281045751634</v>
      </c>
      <c r="AI27" s="1228">
        <v>29.692832764505113</v>
      </c>
      <c r="AJ27" s="1228">
        <v>-31.597222222222214</v>
      </c>
      <c r="AK27" s="1228">
        <v>-80.535714285714278</v>
      </c>
      <c r="AL27" s="1228">
        <v>-81.587837837837839</v>
      </c>
      <c r="AM27" s="1228">
        <v>-82.770870337477803</v>
      </c>
      <c r="AN27" s="1228">
        <v>-57.014925373134332</v>
      </c>
      <c r="AO27" s="1228">
        <v>-45.365853658536579</v>
      </c>
      <c r="AP27" s="1228">
        <v>-19</v>
      </c>
      <c r="AQ27" s="1228">
        <v>-8.2191780821917746</v>
      </c>
      <c r="AR27" s="1228">
        <v>-76.323987538940813</v>
      </c>
      <c r="AS27" s="1221">
        <v>-51.806204844878877</v>
      </c>
      <c r="AT27" s="1230">
        <v>-55.804126273924929</v>
      </c>
      <c r="AU27" s="1229">
        <v>-24.516129032258064</v>
      </c>
      <c r="AV27" s="1228">
        <v>-71.195652173913047</v>
      </c>
      <c r="AW27" s="1228">
        <v>-56.315789473684205</v>
      </c>
      <c r="AX27" s="1231">
        <v>-81.725888324873097</v>
      </c>
      <c r="AY27" s="1231">
        <v>-47.706422018348626</v>
      </c>
      <c r="AZ27" s="1313">
        <v>-42.201834862385326</v>
      </c>
      <c r="BA27" s="1233">
        <v>-56.613756613756614</v>
      </c>
    </row>
    <row r="28" spans="2:53" ht="27.75" customHeight="1">
      <c r="B28" s="1689"/>
      <c r="C28" s="1697" t="s">
        <v>178</v>
      </c>
      <c r="D28" s="1694"/>
      <c r="E28" s="1209">
        <v>309</v>
      </c>
      <c r="F28" s="1210">
        <v>950</v>
      </c>
      <c r="G28" s="1209">
        <v>402</v>
      </c>
      <c r="H28" s="1210">
        <v>769</v>
      </c>
      <c r="I28" s="1211">
        <v>233</v>
      </c>
      <c r="J28" s="1212">
        <v>583</v>
      </c>
      <c r="K28" s="1209">
        <v>375</v>
      </c>
      <c r="L28" s="1210">
        <v>662</v>
      </c>
      <c r="M28" s="1209">
        <v>217</v>
      </c>
      <c r="N28" s="1210">
        <v>789</v>
      </c>
      <c r="O28" s="1209">
        <v>1763</v>
      </c>
      <c r="P28" s="1213">
        <v>2447</v>
      </c>
      <c r="Q28" s="1209">
        <v>626</v>
      </c>
      <c r="R28" s="1214">
        <v>848</v>
      </c>
      <c r="S28" s="1215">
        <v>37</v>
      </c>
      <c r="T28" s="1216">
        <v>46</v>
      </c>
      <c r="U28" s="1216">
        <v>38</v>
      </c>
      <c r="V28" s="1216">
        <v>25</v>
      </c>
      <c r="W28" s="1216">
        <v>22</v>
      </c>
      <c r="X28" s="1216">
        <v>41</v>
      </c>
      <c r="Y28" s="1216">
        <v>33</v>
      </c>
      <c r="Z28" s="1216">
        <v>33</v>
      </c>
      <c r="AA28" s="1216">
        <v>22</v>
      </c>
      <c r="AB28" s="1216">
        <v>17</v>
      </c>
      <c r="AC28" s="1216">
        <v>35</v>
      </c>
      <c r="AD28" s="1216">
        <v>99</v>
      </c>
      <c r="AE28" s="1209">
        <v>209</v>
      </c>
      <c r="AF28" s="1314">
        <v>448</v>
      </c>
      <c r="AG28" s="1217">
        <v>98</v>
      </c>
      <c r="AH28" s="1216">
        <v>104</v>
      </c>
      <c r="AI28" s="1216">
        <v>71</v>
      </c>
      <c r="AJ28" s="1216">
        <v>59</v>
      </c>
      <c r="AK28" s="1216">
        <v>48</v>
      </c>
      <c r="AL28" s="1216">
        <v>71</v>
      </c>
      <c r="AM28" s="1216">
        <v>47</v>
      </c>
      <c r="AN28" s="1216">
        <v>36</v>
      </c>
      <c r="AO28" s="1216">
        <v>57</v>
      </c>
      <c r="AP28" s="1216">
        <v>41</v>
      </c>
      <c r="AQ28" s="1216">
        <v>29</v>
      </c>
      <c r="AR28" s="1216">
        <v>15</v>
      </c>
      <c r="AS28" s="1209">
        <v>451</v>
      </c>
      <c r="AT28" s="1218">
        <v>676</v>
      </c>
      <c r="AU28" s="1217">
        <v>58</v>
      </c>
      <c r="AV28" s="1216">
        <v>26</v>
      </c>
      <c r="AW28" s="1216">
        <v>36</v>
      </c>
      <c r="AX28" s="1219">
        <v>26</v>
      </c>
      <c r="AY28" s="1219">
        <v>29</v>
      </c>
      <c r="AZ28" s="969">
        <v>31</v>
      </c>
      <c r="BA28" s="1209">
        <v>206</v>
      </c>
    </row>
    <row r="29" spans="2:53" ht="27.75" customHeight="1" thickBot="1">
      <c r="B29" s="1689"/>
      <c r="C29" s="1695"/>
      <c r="D29" s="1696"/>
      <c r="E29" s="1223">
        <v>18.84615384615384</v>
      </c>
      <c r="F29" s="1224">
        <v>130.58252427184468</v>
      </c>
      <c r="G29" s="1223">
        <v>30.097087378640794</v>
      </c>
      <c r="H29" s="1224">
        <v>-19.05263157894737</v>
      </c>
      <c r="I29" s="1223">
        <v>-42.039800995024876</v>
      </c>
      <c r="J29" s="1224">
        <v>-24.187256176853055</v>
      </c>
      <c r="K29" s="1312">
        <v>60.944206008583706</v>
      </c>
      <c r="L29" s="1230">
        <v>13.550600343053176</v>
      </c>
      <c r="M29" s="1221">
        <v>-42.133333333333333</v>
      </c>
      <c r="N29" s="1222">
        <v>19.184290030211471</v>
      </c>
      <c r="O29" s="1223">
        <v>712.44239631336404</v>
      </c>
      <c r="P29" s="1225">
        <v>210.1394169835234</v>
      </c>
      <c r="Q29" s="1223">
        <v>-64.492342597844583</v>
      </c>
      <c r="R29" s="1226">
        <v>-65.345320800980801</v>
      </c>
      <c r="S29" s="1239">
        <v>-77.300613496932513</v>
      </c>
      <c r="T29" s="1240">
        <v>-72.121212121212125</v>
      </c>
      <c r="U29" s="1240">
        <v>-72.661870503597129</v>
      </c>
      <c r="V29" s="1240">
        <v>-69.512195121951223</v>
      </c>
      <c r="W29" s="1240">
        <v>-21.428571428571431</v>
      </c>
      <c r="X29" s="1240">
        <v>-16.326530612244895</v>
      </c>
      <c r="Y29" s="1240">
        <v>120.00000000000003</v>
      </c>
      <c r="Z29" s="1240">
        <v>230</v>
      </c>
      <c r="AA29" s="1240">
        <v>-26.666666666666671</v>
      </c>
      <c r="AB29" s="1240">
        <v>-78.205128205128204</v>
      </c>
      <c r="AC29" s="1240">
        <v>-39.655172413793103</v>
      </c>
      <c r="AD29" s="1240">
        <v>219.35483870967738</v>
      </c>
      <c r="AE29" s="1223">
        <v>-66.613418530351439</v>
      </c>
      <c r="AF29" s="1225">
        <v>-47.169811320754718</v>
      </c>
      <c r="AG29" s="1241">
        <v>164.86486486486484</v>
      </c>
      <c r="AH29" s="1240">
        <v>126.08695652173913</v>
      </c>
      <c r="AI29" s="1240">
        <v>86.84210526315789</v>
      </c>
      <c r="AJ29" s="1240">
        <v>136</v>
      </c>
      <c r="AK29" s="1240">
        <v>118.18181818181816</v>
      </c>
      <c r="AL29" s="1240">
        <v>73.17073170731706</v>
      </c>
      <c r="AM29" s="1240">
        <v>42.424242424242436</v>
      </c>
      <c r="AN29" s="1240">
        <v>9.0909090909090793</v>
      </c>
      <c r="AO29" s="1240">
        <v>159.09090909090907</v>
      </c>
      <c r="AP29" s="1240">
        <v>141.17647058823528</v>
      </c>
      <c r="AQ29" s="1240">
        <v>-17.142857142857139</v>
      </c>
      <c r="AR29" s="1240">
        <v>-84.848484848484844</v>
      </c>
      <c r="AS29" s="1223">
        <v>115.78947368421052</v>
      </c>
      <c r="AT29" s="1230">
        <v>50.892857142857139</v>
      </c>
      <c r="AU29" s="1241">
        <v>-40.816326530612244</v>
      </c>
      <c r="AV29" s="1240">
        <v>-75</v>
      </c>
      <c r="AW29" s="1240">
        <v>-49.295774647887328</v>
      </c>
      <c r="AX29" s="1242">
        <v>-55.932203389830512</v>
      </c>
      <c r="AY29" s="1242">
        <v>-39.583333333333336</v>
      </c>
      <c r="AZ29" s="1315">
        <v>-56.338028169014088</v>
      </c>
      <c r="BA29" s="1233">
        <v>-54.323725055432369</v>
      </c>
    </row>
    <row r="30" spans="2:53" ht="27.75" customHeight="1">
      <c r="B30" s="1689"/>
      <c r="C30" s="1697" t="s">
        <v>179</v>
      </c>
      <c r="D30" s="1694"/>
      <c r="E30" s="1209">
        <v>247</v>
      </c>
      <c r="F30" s="1210">
        <v>1096</v>
      </c>
      <c r="G30" s="1209">
        <v>755</v>
      </c>
      <c r="H30" s="1210">
        <v>1973</v>
      </c>
      <c r="I30" s="1211">
        <v>844</v>
      </c>
      <c r="J30" s="1212">
        <v>1874</v>
      </c>
      <c r="K30" s="1209">
        <v>1187</v>
      </c>
      <c r="L30" s="1210">
        <v>1832</v>
      </c>
      <c r="M30" s="1209">
        <v>325</v>
      </c>
      <c r="N30" s="1210">
        <v>981</v>
      </c>
      <c r="O30" s="1209">
        <v>1944</v>
      </c>
      <c r="P30" s="1213">
        <v>3471</v>
      </c>
      <c r="Q30" s="1209">
        <v>1713</v>
      </c>
      <c r="R30" s="1214">
        <v>3076</v>
      </c>
      <c r="S30" s="1215">
        <v>277</v>
      </c>
      <c r="T30" s="1216">
        <v>260</v>
      </c>
      <c r="U30" s="1216">
        <v>255</v>
      </c>
      <c r="V30" s="1216">
        <v>263</v>
      </c>
      <c r="W30" s="1216">
        <v>538</v>
      </c>
      <c r="X30" s="1216">
        <v>551</v>
      </c>
      <c r="Y30" s="1216">
        <v>530</v>
      </c>
      <c r="Z30" s="1216">
        <v>302</v>
      </c>
      <c r="AA30" s="1216">
        <v>183</v>
      </c>
      <c r="AB30" s="1216">
        <v>83</v>
      </c>
      <c r="AC30" s="1216">
        <v>111</v>
      </c>
      <c r="AD30" s="1216">
        <v>222</v>
      </c>
      <c r="AE30" s="1209">
        <v>2144</v>
      </c>
      <c r="AF30" s="1213">
        <v>3575</v>
      </c>
      <c r="AG30" s="1217">
        <v>57</v>
      </c>
      <c r="AH30" s="1216">
        <v>80</v>
      </c>
      <c r="AI30" s="1216">
        <v>309</v>
      </c>
      <c r="AJ30" s="1216">
        <v>138</v>
      </c>
      <c r="AK30" s="1216">
        <v>61</v>
      </c>
      <c r="AL30" s="1216">
        <v>38</v>
      </c>
      <c r="AM30" s="1216">
        <v>50</v>
      </c>
      <c r="AN30" s="1216">
        <v>108</v>
      </c>
      <c r="AO30" s="1216">
        <v>55</v>
      </c>
      <c r="AP30" s="1216">
        <v>40</v>
      </c>
      <c r="AQ30" s="1216">
        <v>105</v>
      </c>
      <c r="AR30" s="1216">
        <v>61</v>
      </c>
      <c r="AS30" s="1209">
        <v>683</v>
      </c>
      <c r="AT30" s="1218">
        <v>1102</v>
      </c>
      <c r="AU30" s="1217">
        <v>59</v>
      </c>
      <c r="AV30" s="1216">
        <v>27</v>
      </c>
      <c r="AW30" s="1216">
        <v>130</v>
      </c>
      <c r="AX30" s="1219">
        <v>10</v>
      </c>
      <c r="AY30" s="1219">
        <v>28</v>
      </c>
      <c r="AZ30" s="969">
        <v>32</v>
      </c>
      <c r="BA30" s="1209">
        <v>286</v>
      </c>
    </row>
    <row r="31" spans="2:53" ht="27.75" customHeight="1" thickBot="1">
      <c r="B31" s="1692"/>
      <c r="C31" s="1698"/>
      <c r="D31" s="1699"/>
      <c r="E31" s="1263">
        <v>0</v>
      </c>
      <c r="F31" s="1222">
        <v>1053.6842105263158</v>
      </c>
      <c r="G31" s="1221">
        <v>205.66801619433198</v>
      </c>
      <c r="H31" s="1222">
        <v>80.018248175182492</v>
      </c>
      <c r="I31" s="1316">
        <v>11.788079470198667</v>
      </c>
      <c r="J31" s="1317">
        <v>-5.017739483020776</v>
      </c>
      <c r="K31" s="1316">
        <v>40.639810426540294</v>
      </c>
      <c r="L31" s="1317">
        <v>-2.2411953041622183</v>
      </c>
      <c r="M31" s="1318">
        <v>-72.620050547598993</v>
      </c>
      <c r="N31" s="1319">
        <v>-46.451965065502186</v>
      </c>
      <c r="O31" s="1221">
        <v>498.15384615384608</v>
      </c>
      <c r="P31" s="1320">
        <v>253.82262996941898</v>
      </c>
      <c r="Q31" s="1221">
        <v>-11.882716049382708</v>
      </c>
      <c r="R31" s="1321">
        <v>-11.380005762028233</v>
      </c>
      <c r="S31" s="1290">
        <v>50.543478260869563</v>
      </c>
      <c r="T31" s="1291">
        <v>5.2631578947368354</v>
      </c>
      <c r="U31" s="1291">
        <v>-48.897795591182373</v>
      </c>
      <c r="V31" s="1291">
        <v>46.927374301675968</v>
      </c>
      <c r="W31" s="1291">
        <v>83.617747440273035</v>
      </c>
      <c r="X31" s="1291">
        <v>77.170418006430879</v>
      </c>
      <c r="Y31" s="1291">
        <v>181.91489361702128</v>
      </c>
      <c r="Z31" s="1291">
        <v>48.768472906403929</v>
      </c>
      <c r="AA31" s="1291">
        <v>289.36170212765961</v>
      </c>
      <c r="AB31" s="1291">
        <v>-68.07692307692308</v>
      </c>
      <c r="AC31" s="1291">
        <v>-56.809338521400775</v>
      </c>
      <c r="AD31" s="1291">
        <v>-45.588235294117652</v>
      </c>
      <c r="AE31" s="1221">
        <v>25.160537069468774</v>
      </c>
      <c r="AF31" s="1320">
        <v>16.222366710013006</v>
      </c>
      <c r="AG31" s="1293">
        <v>-79.422382671480136</v>
      </c>
      <c r="AH31" s="1291">
        <v>-69.230769230769226</v>
      </c>
      <c r="AI31" s="1291">
        <v>21.17647058823529</v>
      </c>
      <c r="AJ31" s="1291">
        <v>-47.528517110266158</v>
      </c>
      <c r="AK31" s="1291">
        <v>-88.661710037174714</v>
      </c>
      <c r="AL31" s="1291">
        <v>-93.103448275862064</v>
      </c>
      <c r="AM31" s="1291">
        <v>-90.566037735849051</v>
      </c>
      <c r="AN31" s="1291">
        <v>-64.238410596026483</v>
      </c>
      <c r="AO31" s="1291">
        <v>-69.945355191256823</v>
      </c>
      <c r="AP31" s="1291">
        <v>-51.807228915662648</v>
      </c>
      <c r="AQ31" s="1291">
        <v>-5.4054054054054035</v>
      </c>
      <c r="AR31" s="1291">
        <v>-72.522522522522522</v>
      </c>
      <c r="AS31" s="1221">
        <v>-68.143656716417908</v>
      </c>
      <c r="AT31" s="1317">
        <v>-69.174825174825173</v>
      </c>
      <c r="AU31" s="1293">
        <v>3.5087719298245759</v>
      </c>
      <c r="AV31" s="1291">
        <v>-66.25</v>
      </c>
      <c r="AW31" s="1291">
        <v>-57.928802588996767</v>
      </c>
      <c r="AX31" s="1294">
        <v>-92.753623188405797</v>
      </c>
      <c r="AY31" s="1294">
        <v>-54.098360655737707</v>
      </c>
      <c r="AZ31" s="1322">
        <v>-15.789473684210535</v>
      </c>
      <c r="BA31" s="1295">
        <v>-58.125915080527086</v>
      </c>
    </row>
    <row r="32" spans="2:53" ht="27.75" customHeight="1" thickTop="1" thickBot="1">
      <c r="B32" s="105" t="s">
        <v>184</v>
      </c>
      <c r="C32" s="87"/>
      <c r="D32" s="87"/>
      <c r="E32" s="1258"/>
      <c r="F32" s="1258"/>
      <c r="G32" s="1259"/>
      <c r="H32" s="1259"/>
      <c r="I32" s="1260"/>
      <c r="J32" s="1260"/>
      <c r="K32" s="1260"/>
      <c r="L32" s="1260"/>
      <c r="M32" s="1260"/>
      <c r="N32" s="1260"/>
      <c r="O32" s="1258"/>
      <c r="P32" s="1260"/>
      <c r="Q32" s="1258"/>
      <c r="R32" s="1260"/>
      <c r="S32" s="1260"/>
      <c r="T32" s="1260"/>
      <c r="U32" s="1260"/>
      <c r="V32" s="1260"/>
      <c r="W32" s="1260"/>
      <c r="X32" s="1260"/>
      <c r="Y32" s="1260"/>
      <c r="Z32" s="1260"/>
      <c r="AA32" s="1260"/>
      <c r="AB32" s="1260"/>
      <c r="AC32" s="1260"/>
      <c r="AD32" s="1260"/>
      <c r="AE32" s="1258"/>
      <c r="AF32" s="1260"/>
      <c r="AG32" s="1260"/>
      <c r="AH32" s="1260"/>
      <c r="AI32" s="1260"/>
      <c r="AJ32" s="1260"/>
      <c r="AK32" s="1260"/>
      <c r="AL32" s="1260"/>
      <c r="AM32" s="1260"/>
      <c r="AN32" s="1260"/>
      <c r="AO32" s="1260"/>
      <c r="AP32" s="1260"/>
      <c r="AQ32" s="1260"/>
      <c r="AR32" s="1260"/>
      <c r="AS32" s="1258"/>
      <c r="AT32" s="1260"/>
      <c r="AU32" s="1260"/>
      <c r="AV32" s="1260"/>
      <c r="AW32" s="1260"/>
      <c r="AX32" s="1260"/>
      <c r="AY32" s="1260"/>
      <c r="AZ32" s="1260"/>
      <c r="BA32" s="1208"/>
    </row>
    <row r="33" spans="2:53" ht="27.75" customHeight="1">
      <c r="B33" s="1689"/>
      <c r="C33" s="1693" t="s">
        <v>60</v>
      </c>
      <c r="D33" s="1694"/>
      <c r="E33" s="1261">
        <v>0</v>
      </c>
      <c r="F33" s="1262">
        <v>4</v>
      </c>
      <c r="G33" s="1261">
        <v>0</v>
      </c>
      <c r="H33" s="1262">
        <v>0</v>
      </c>
      <c r="I33" s="1311">
        <v>1</v>
      </c>
      <c r="J33" s="1218">
        <v>1</v>
      </c>
      <c r="K33" s="1311">
        <v>0</v>
      </c>
      <c r="L33" s="1218">
        <v>0</v>
      </c>
      <c r="M33" s="1209">
        <v>1032</v>
      </c>
      <c r="N33" s="1210">
        <v>3346</v>
      </c>
      <c r="O33" s="1261">
        <v>5829</v>
      </c>
      <c r="P33" s="1213">
        <v>14407</v>
      </c>
      <c r="Q33" s="1261">
        <v>8925</v>
      </c>
      <c r="R33" s="1214">
        <v>24466</v>
      </c>
      <c r="S33" s="1215">
        <v>3798</v>
      </c>
      <c r="T33" s="1216">
        <v>5218</v>
      </c>
      <c r="U33" s="1216">
        <v>8457</v>
      </c>
      <c r="V33" s="1216">
        <v>8584</v>
      </c>
      <c r="W33" s="1216">
        <v>9923</v>
      </c>
      <c r="X33" s="1216">
        <v>10191</v>
      </c>
      <c r="Y33" s="1216">
        <v>7416</v>
      </c>
      <c r="Z33" s="1216">
        <v>11880</v>
      </c>
      <c r="AA33" s="1216">
        <v>10990</v>
      </c>
      <c r="AB33" s="1216">
        <v>9357</v>
      </c>
      <c r="AC33" s="1216">
        <v>9406</v>
      </c>
      <c r="AD33" s="1216">
        <v>8798</v>
      </c>
      <c r="AE33" s="1261">
        <v>46171</v>
      </c>
      <c r="AF33" s="1213">
        <v>104018</v>
      </c>
      <c r="AG33" s="1217">
        <v>7782</v>
      </c>
      <c r="AH33" s="1216">
        <v>6722</v>
      </c>
      <c r="AI33" s="1216">
        <v>15605</v>
      </c>
      <c r="AJ33" s="1216">
        <v>15924</v>
      </c>
      <c r="AK33" s="1216">
        <v>13229</v>
      </c>
      <c r="AL33" s="1216">
        <v>13755</v>
      </c>
      <c r="AM33" s="1216">
        <v>11359</v>
      </c>
      <c r="AN33" s="1216">
        <v>12682</v>
      </c>
      <c r="AO33" s="1216">
        <v>11229</v>
      </c>
      <c r="AP33" s="1216">
        <v>10505</v>
      </c>
      <c r="AQ33" s="1216">
        <v>11370</v>
      </c>
      <c r="AR33" s="1216">
        <v>9730</v>
      </c>
      <c r="AS33" s="1261">
        <v>73017</v>
      </c>
      <c r="AT33" s="1218">
        <v>139892</v>
      </c>
      <c r="AU33" s="1493">
        <v>11895</v>
      </c>
      <c r="AV33" s="1494">
        <v>7970</v>
      </c>
      <c r="AW33" s="1494">
        <v>14865</v>
      </c>
      <c r="AX33" s="1495">
        <v>16561</v>
      </c>
      <c r="AY33" s="1495">
        <v>13774</v>
      </c>
      <c r="AZ33" s="1496">
        <v>17014</v>
      </c>
      <c r="BA33" s="1190">
        <v>82079</v>
      </c>
    </row>
    <row r="34" spans="2:53" ht="27.75" customHeight="1" thickBot="1">
      <c r="B34" s="1689"/>
      <c r="C34" s="1695"/>
      <c r="D34" s="1696"/>
      <c r="E34" s="1263">
        <v>0</v>
      </c>
      <c r="F34" s="1264">
        <v>22.222222222222221</v>
      </c>
      <c r="G34" s="1323" t="s">
        <v>226</v>
      </c>
      <c r="H34" s="1264">
        <v>0</v>
      </c>
      <c r="I34" s="1323" t="s">
        <v>226</v>
      </c>
      <c r="J34" s="1324" t="s">
        <v>226</v>
      </c>
      <c r="K34" s="1263">
        <v>0</v>
      </c>
      <c r="L34" s="1264">
        <v>0</v>
      </c>
      <c r="M34" s="1323" t="s">
        <v>226</v>
      </c>
      <c r="N34" s="1324" t="s">
        <v>226</v>
      </c>
      <c r="O34" s="1263">
        <v>564.82558139534888</v>
      </c>
      <c r="P34" s="1275">
        <v>430.57381948595338</v>
      </c>
      <c r="Q34" s="1263">
        <v>153.11374163664436</v>
      </c>
      <c r="R34" s="1276">
        <v>169.82022627889219</v>
      </c>
      <c r="S34" s="1325">
        <v>125.93694229625223</v>
      </c>
      <c r="T34" s="1326">
        <v>337.38474434199503</v>
      </c>
      <c r="U34" s="1326">
        <v>486.88410825815401</v>
      </c>
      <c r="V34" s="1326">
        <v>590.03215434083597</v>
      </c>
      <c r="W34" s="1326">
        <v>632.32472324723244</v>
      </c>
      <c r="X34" s="1326">
        <v>406.76280457483836</v>
      </c>
      <c r="Y34" s="1326">
        <v>524.24242424242425</v>
      </c>
      <c r="Z34" s="1326">
        <v>856.52173913043475</v>
      </c>
      <c r="AA34" s="1326">
        <v>685.56111508220158</v>
      </c>
      <c r="AB34" s="1326">
        <v>461.30773845230954</v>
      </c>
      <c r="AC34" s="1326">
        <v>126.75988428158149</v>
      </c>
      <c r="AD34" s="1326">
        <v>49.194505680854661</v>
      </c>
      <c r="AE34" s="1263">
        <v>417.32212885154058</v>
      </c>
      <c r="AF34" s="1275">
        <v>325.15327393116979</v>
      </c>
      <c r="AG34" s="1327">
        <v>104.89731437598735</v>
      </c>
      <c r="AH34" s="1326">
        <v>28.823303947872745</v>
      </c>
      <c r="AI34" s="1326">
        <v>84.521698001655437</v>
      </c>
      <c r="AJ34" s="1326">
        <v>85.507921714818281</v>
      </c>
      <c r="AK34" s="1326">
        <v>33.316537337498744</v>
      </c>
      <c r="AL34" s="1326">
        <v>34.972034147777464</v>
      </c>
      <c r="AM34" s="1326">
        <v>53.168824163969788</v>
      </c>
      <c r="AN34" s="1326">
        <v>6.750841750841758</v>
      </c>
      <c r="AO34" s="1326">
        <v>2.1747042766151026</v>
      </c>
      <c r="AP34" s="1326">
        <v>12.26888960136796</v>
      </c>
      <c r="AQ34" s="1326">
        <v>20.880289177120986</v>
      </c>
      <c r="AR34" s="1326">
        <v>10.593316662877925</v>
      </c>
      <c r="AS34" s="1263">
        <v>58.144722877997026</v>
      </c>
      <c r="AT34" s="1280">
        <v>34.488261647022625</v>
      </c>
      <c r="AU34" s="1406">
        <v>52.852737085582106</v>
      </c>
      <c r="AV34" s="1407">
        <v>18.565903005058033</v>
      </c>
      <c r="AW34" s="1407">
        <v>-4.742069849407244</v>
      </c>
      <c r="AX34" s="1408">
        <v>4.0002511931675429</v>
      </c>
      <c r="AY34" s="1408">
        <v>4.1197369415677798</v>
      </c>
      <c r="AZ34" s="1411">
        <v>23.693202471828428</v>
      </c>
      <c r="BA34" s="1489">
        <v>12.410808441869705</v>
      </c>
    </row>
    <row r="35" spans="2:53" ht="27.75" customHeight="1">
      <c r="B35" s="1689"/>
      <c r="C35" s="1697" t="s">
        <v>178</v>
      </c>
      <c r="D35" s="1694"/>
      <c r="E35" s="1209">
        <v>0</v>
      </c>
      <c r="F35" s="1210">
        <v>0</v>
      </c>
      <c r="G35" s="1209">
        <v>0</v>
      </c>
      <c r="H35" s="1210">
        <v>0</v>
      </c>
      <c r="I35" s="1211">
        <v>0</v>
      </c>
      <c r="J35" s="1212">
        <v>0</v>
      </c>
      <c r="K35" s="1209">
        <v>0</v>
      </c>
      <c r="L35" s="1210">
        <v>0</v>
      </c>
      <c r="M35" s="1209">
        <v>0</v>
      </c>
      <c r="N35" s="1210">
        <v>0</v>
      </c>
      <c r="O35" s="1209">
        <v>571</v>
      </c>
      <c r="P35" s="1213">
        <v>1312</v>
      </c>
      <c r="Q35" s="1209">
        <v>935</v>
      </c>
      <c r="R35" s="1214">
        <v>1777</v>
      </c>
      <c r="S35" s="1215">
        <v>220</v>
      </c>
      <c r="T35" s="1216">
        <v>284</v>
      </c>
      <c r="U35" s="1216">
        <v>265</v>
      </c>
      <c r="V35" s="1216">
        <v>168</v>
      </c>
      <c r="W35" s="1216">
        <v>152</v>
      </c>
      <c r="X35" s="1216">
        <v>279</v>
      </c>
      <c r="Y35" s="1216">
        <v>303</v>
      </c>
      <c r="Z35" s="1216">
        <v>248</v>
      </c>
      <c r="AA35" s="1216">
        <v>311</v>
      </c>
      <c r="AB35" s="1216">
        <v>265</v>
      </c>
      <c r="AC35" s="1216">
        <v>186</v>
      </c>
      <c r="AD35" s="1216">
        <v>250</v>
      </c>
      <c r="AE35" s="1209">
        <v>1368</v>
      </c>
      <c r="AF35" s="1213">
        <v>2931</v>
      </c>
      <c r="AG35" s="1217">
        <v>295</v>
      </c>
      <c r="AH35" s="1216">
        <v>226</v>
      </c>
      <c r="AI35" s="1216">
        <v>233</v>
      </c>
      <c r="AJ35" s="1216">
        <v>211</v>
      </c>
      <c r="AK35" s="1216">
        <v>183</v>
      </c>
      <c r="AL35" s="1216">
        <v>188</v>
      </c>
      <c r="AM35" s="1216">
        <v>166</v>
      </c>
      <c r="AN35" s="1216">
        <v>119</v>
      </c>
      <c r="AO35" s="1216">
        <v>126</v>
      </c>
      <c r="AP35" s="1216">
        <v>122</v>
      </c>
      <c r="AQ35" s="1216">
        <v>121</v>
      </c>
      <c r="AR35" s="1216">
        <v>48</v>
      </c>
      <c r="AS35" s="1209">
        <v>1336</v>
      </c>
      <c r="AT35" s="1218">
        <v>2038</v>
      </c>
      <c r="AU35" s="1389">
        <v>68</v>
      </c>
      <c r="AV35" s="1390">
        <v>66</v>
      </c>
      <c r="AW35" s="1390">
        <v>82</v>
      </c>
      <c r="AX35" s="1391">
        <v>77</v>
      </c>
      <c r="AY35" s="1391">
        <v>67</v>
      </c>
      <c r="AZ35" s="1392">
        <v>46</v>
      </c>
      <c r="BA35" s="1393">
        <v>406</v>
      </c>
    </row>
    <row r="36" spans="2:53" ht="27.75" customHeight="1" thickBot="1">
      <c r="B36" s="1689"/>
      <c r="C36" s="1695"/>
      <c r="D36" s="1696"/>
      <c r="E36" s="1323"/>
      <c r="F36" s="1324"/>
      <c r="G36" s="1323"/>
      <c r="H36" s="1324"/>
      <c r="I36" s="1323"/>
      <c r="J36" s="1324"/>
      <c r="K36" s="1323"/>
      <c r="L36" s="1324"/>
      <c r="M36" s="1323"/>
      <c r="N36" s="1324"/>
      <c r="O36" s="1323" t="s">
        <v>226</v>
      </c>
      <c r="P36" s="1328" t="s">
        <v>226</v>
      </c>
      <c r="Q36" s="1323">
        <v>163.74781085814359</v>
      </c>
      <c r="R36" s="1276">
        <v>135.4420731707317</v>
      </c>
      <c r="S36" s="1383">
        <v>81.818181818181813</v>
      </c>
      <c r="T36" s="1384">
        <v>144.82758620689654</v>
      </c>
      <c r="U36" s="1384">
        <v>81.506849315068479</v>
      </c>
      <c r="V36" s="1384">
        <v>-22.222222222222214</v>
      </c>
      <c r="W36" s="1384">
        <v>-14.606741573033716</v>
      </c>
      <c r="X36" s="1384">
        <v>76.582278481012679</v>
      </c>
      <c r="Y36" s="1384">
        <v>76.16279069767441</v>
      </c>
      <c r="Z36" s="1384">
        <v>131.77570093457942</v>
      </c>
      <c r="AA36" s="1384">
        <v>122.14285714285717</v>
      </c>
      <c r="AB36" s="1384">
        <v>184.94623655913978</v>
      </c>
      <c r="AC36" s="1384">
        <v>70.642201834862391</v>
      </c>
      <c r="AD36" s="1384">
        <v>13.122171945701353</v>
      </c>
      <c r="AE36" s="1382">
        <v>46.310160427807489</v>
      </c>
      <c r="AF36" s="1381">
        <v>64.940911648846367</v>
      </c>
      <c r="AG36" s="1388">
        <v>34.090909090909093</v>
      </c>
      <c r="AH36" s="1384">
        <v>-20.422535211267601</v>
      </c>
      <c r="AI36" s="1384">
        <v>-12.075471698113205</v>
      </c>
      <c r="AJ36" s="1384">
        <v>25.595238095238088</v>
      </c>
      <c r="AK36" s="1384">
        <v>20.39473684210526</v>
      </c>
      <c r="AL36" s="1384">
        <v>-32.616487455197131</v>
      </c>
      <c r="AM36" s="1384">
        <v>-45.21452145214522</v>
      </c>
      <c r="AN36" s="1384">
        <v>-52.016129032258064</v>
      </c>
      <c r="AO36" s="1384">
        <v>-59.485530546623792</v>
      </c>
      <c r="AP36" s="1384">
        <v>-53.962264150943398</v>
      </c>
      <c r="AQ36" s="1384">
        <v>-34.946236559139791</v>
      </c>
      <c r="AR36" s="1384">
        <v>-80.8</v>
      </c>
      <c r="AS36" s="1382">
        <v>-2.339181286549703</v>
      </c>
      <c r="AT36" s="1414">
        <v>-30.467417263732514</v>
      </c>
      <c r="AU36" s="1388">
        <v>-76.949152542372886</v>
      </c>
      <c r="AV36" s="1384">
        <v>-70.796460176991147</v>
      </c>
      <c r="AW36" s="1384">
        <v>-64.806866952789704</v>
      </c>
      <c r="AX36" s="1410">
        <v>-63.507109004739334</v>
      </c>
      <c r="AY36" s="1410">
        <v>-63.387978142076499</v>
      </c>
      <c r="AZ36" s="1412">
        <v>-75.531914893617028</v>
      </c>
      <c r="BA36" s="1489">
        <v>-69.610778443113773</v>
      </c>
    </row>
    <row r="37" spans="2:53" ht="27.75" customHeight="1">
      <c r="B37" s="1689"/>
      <c r="C37" s="1697" t="s">
        <v>179</v>
      </c>
      <c r="D37" s="1694"/>
      <c r="E37" s="1209">
        <v>0</v>
      </c>
      <c r="F37" s="1210">
        <v>4</v>
      </c>
      <c r="G37" s="1209">
        <v>0</v>
      </c>
      <c r="H37" s="1210">
        <v>0</v>
      </c>
      <c r="I37" s="1211">
        <v>1</v>
      </c>
      <c r="J37" s="1212">
        <v>1</v>
      </c>
      <c r="K37" s="1209">
        <v>0</v>
      </c>
      <c r="L37" s="1210">
        <v>0</v>
      </c>
      <c r="M37" s="1209">
        <v>1032</v>
      </c>
      <c r="N37" s="1210">
        <v>3346</v>
      </c>
      <c r="O37" s="1209">
        <v>5258</v>
      </c>
      <c r="P37" s="1213">
        <v>13095</v>
      </c>
      <c r="Q37" s="1209">
        <v>7990</v>
      </c>
      <c r="R37" s="1214">
        <v>22689</v>
      </c>
      <c r="S37" s="1215">
        <v>3578</v>
      </c>
      <c r="T37" s="1216">
        <v>4934</v>
      </c>
      <c r="U37" s="1216">
        <v>8192</v>
      </c>
      <c r="V37" s="1216">
        <v>8416</v>
      </c>
      <c r="W37" s="1216">
        <v>9771</v>
      </c>
      <c r="X37" s="1216">
        <v>9912</v>
      </c>
      <c r="Y37" s="1216">
        <v>7113</v>
      </c>
      <c r="Z37" s="1216">
        <v>11632</v>
      </c>
      <c r="AA37" s="1216">
        <v>10679</v>
      </c>
      <c r="AB37" s="1216">
        <v>9092</v>
      </c>
      <c r="AC37" s="1216">
        <v>9220</v>
      </c>
      <c r="AD37" s="1216">
        <v>8548</v>
      </c>
      <c r="AE37" s="1209">
        <v>44803</v>
      </c>
      <c r="AF37" s="1329">
        <v>101087</v>
      </c>
      <c r="AG37" s="1330">
        <v>7487</v>
      </c>
      <c r="AH37" s="1331">
        <v>6496</v>
      </c>
      <c r="AI37" s="1331">
        <v>15372</v>
      </c>
      <c r="AJ37" s="1331">
        <v>15713</v>
      </c>
      <c r="AK37" s="1331">
        <v>13046</v>
      </c>
      <c r="AL37" s="1331">
        <v>13567</v>
      </c>
      <c r="AM37" s="1331">
        <v>11193</v>
      </c>
      <c r="AN37" s="1331">
        <v>12563</v>
      </c>
      <c r="AO37" s="1331">
        <v>11103</v>
      </c>
      <c r="AP37" s="1331">
        <v>10383</v>
      </c>
      <c r="AQ37" s="1331">
        <v>11249</v>
      </c>
      <c r="AR37" s="1331">
        <v>9682</v>
      </c>
      <c r="AS37" s="1209">
        <v>71681</v>
      </c>
      <c r="AT37" s="1332">
        <v>137854</v>
      </c>
      <c r="AU37" s="1497">
        <v>11827</v>
      </c>
      <c r="AV37" s="1498">
        <v>7904</v>
      </c>
      <c r="AW37" s="1498">
        <v>14783</v>
      </c>
      <c r="AX37" s="1495">
        <v>16484</v>
      </c>
      <c r="AY37" s="1495">
        <v>13707</v>
      </c>
      <c r="AZ37" s="1499">
        <v>16968</v>
      </c>
      <c r="BA37" s="1500">
        <v>81673</v>
      </c>
    </row>
    <row r="38" spans="2:53" ht="27.75" customHeight="1" thickBot="1">
      <c r="B38" s="1692"/>
      <c r="C38" s="1698"/>
      <c r="D38" s="1699"/>
      <c r="E38" s="1263">
        <v>0</v>
      </c>
      <c r="F38" s="1264">
        <v>22.222222222222221</v>
      </c>
      <c r="G38" s="1323" t="s">
        <v>226</v>
      </c>
      <c r="H38" s="1264">
        <v>0</v>
      </c>
      <c r="I38" s="1333" t="s">
        <v>226</v>
      </c>
      <c r="J38" s="1334" t="s">
        <v>226</v>
      </c>
      <c r="K38" s="1249">
        <v>0</v>
      </c>
      <c r="L38" s="1250">
        <v>0</v>
      </c>
      <c r="M38" s="1333" t="s">
        <v>226</v>
      </c>
      <c r="N38" s="1334" t="s">
        <v>226</v>
      </c>
      <c r="O38" s="1263">
        <v>509.49612403100775</v>
      </c>
      <c r="P38" s="1275">
        <v>391.36282127913927</v>
      </c>
      <c r="Q38" s="1263">
        <v>151.95891974134653</v>
      </c>
      <c r="R38" s="1276">
        <v>173.26460481099656</v>
      </c>
      <c r="S38" s="1335">
        <v>129.35897435897434</v>
      </c>
      <c r="T38" s="1310">
        <v>358.12441968430829</v>
      </c>
      <c r="U38" s="1310">
        <v>532.58687258687257</v>
      </c>
      <c r="V38" s="1310">
        <v>718.67704280155635</v>
      </c>
      <c r="W38" s="1310">
        <v>730.16142735768904</v>
      </c>
      <c r="X38" s="1310">
        <v>434.91635186184567</v>
      </c>
      <c r="Y38" s="1310">
        <v>600.09842519685037</v>
      </c>
      <c r="Z38" s="1310">
        <v>924.84581497797353</v>
      </c>
      <c r="AA38" s="1310">
        <v>748.21286735504361</v>
      </c>
      <c r="AB38" s="1310">
        <v>477.63659466327829</v>
      </c>
      <c r="AC38" s="1310">
        <v>128.27432532805153</v>
      </c>
      <c r="AD38" s="1310">
        <v>50.599013389711075</v>
      </c>
      <c r="AE38" s="1263">
        <v>460.73842302878597</v>
      </c>
      <c r="AF38" s="1309">
        <v>345.53307770285164</v>
      </c>
      <c r="AG38" s="1336">
        <v>109.25097820011177</v>
      </c>
      <c r="AH38" s="1253">
        <v>31.657884069720296</v>
      </c>
      <c r="AI38" s="1253">
        <v>87.646484375</v>
      </c>
      <c r="AJ38" s="1253">
        <v>86.703897338403038</v>
      </c>
      <c r="AK38" s="1253">
        <v>33.517551939412556</v>
      </c>
      <c r="AL38" s="1253">
        <v>36.874495560936253</v>
      </c>
      <c r="AM38" s="1253">
        <v>57.359763812737242</v>
      </c>
      <c r="AN38" s="1253">
        <v>8.0037826685006763</v>
      </c>
      <c r="AO38" s="1253">
        <v>3.9704092143459064</v>
      </c>
      <c r="AP38" s="1253">
        <v>14.199296084469864</v>
      </c>
      <c r="AQ38" s="1253">
        <v>22.0065075921909</v>
      </c>
      <c r="AR38" s="1253">
        <v>13.266261113710812</v>
      </c>
      <c r="AS38" s="1263">
        <v>59.991518425105454</v>
      </c>
      <c r="AT38" s="1337">
        <v>36.371640270262247</v>
      </c>
      <c r="AU38" s="1409">
        <v>57.967143047949776</v>
      </c>
      <c r="AV38" s="1386">
        <v>21.674876847290633</v>
      </c>
      <c r="AW38" s="1386">
        <v>-3.8316419463960472</v>
      </c>
      <c r="AX38" s="1403">
        <v>4.9067650989626372</v>
      </c>
      <c r="AY38" s="1403">
        <v>5.0666871071592681</v>
      </c>
      <c r="AZ38" s="1413">
        <v>25.068180142994038</v>
      </c>
      <c r="BA38" s="1490">
        <v>13.939537673860585</v>
      </c>
    </row>
    <row r="39" spans="2:53" ht="27.75" customHeight="1" thickTop="1" thickBot="1">
      <c r="B39" s="105" t="s">
        <v>65</v>
      </c>
      <c r="C39" s="87"/>
      <c r="D39" s="87"/>
      <c r="E39" s="1258"/>
      <c r="F39" s="1258"/>
      <c r="G39" s="1258"/>
      <c r="H39" s="1258"/>
      <c r="I39" s="1296"/>
      <c r="J39" s="1296"/>
      <c r="K39" s="1260"/>
      <c r="L39" s="1260"/>
      <c r="M39" s="1260"/>
      <c r="N39" s="1260"/>
      <c r="O39" s="1258"/>
      <c r="P39" s="1259"/>
      <c r="Q39" s="1258"/>
      <c r="R39" s="1259"/>
      <c r="S39" s="1379"/>
      <c r="T39" s="1380"/>
      <c r="U39" s="1380"/>
      <c r="V39" s="1380"/>
      <c r="W39" s="1380"/>
      <c r="X39" s="1380"/>
      <c r="Y39" s="1380"/>
      <c r="Z39" s="1380"/>
      <c r="AA39" s="1380"/>
      <c r="AB39" s="1380"/>
      <c r="AC39" s="1380"/>
      <c r="AD39" s="1380"/>
      <c r="AE39" s="1380"/>
      <c r="AF39" s="1380"/>
      <c r="AG39" s="1380"/>
      <c r="AH39" s="1380"/>
      <c r="AI39" s="1380"/>
      <c r="AJ39" s="1380"/>
      <c r="AK39" s="1380"/>
      <c r="AL39" s="1380"/>
      <c r="AM39" s="1380"/>
      <c r="AN39" s="1380"/>
      <c r="AO39" s="1380"/>
      <c r="AP39" s="1380"/>
      <c r="AQ39" s="1380"/>
      <c r="AR39" s="1380"/>
      <c r="AS39" s="1380"/>
      <c r="AT39" s="1380"/>
      <c r="AU39" s="1380"/>
      <c r="AV39" s="1380"/>
      <c r="AW39" s="1380"/>
      <c r="AX39" s="1380"/>
      <c r="AY39" s="1380"/>
      <c r="AZ39" s="1380"/>
      <c r="BA39" s="1380"/>
    </row>
    <row r="40" spans="2:53" ht="27.75" customHeight="1">
      <c r="B40" s="1689"/>
      <c r="C40" s="1693" t="s">
        <v>60</v>
      </c>
      <c r="D40" s="1694"/>
      <c r="E40" s="1209">
        <v>709554</v>
      </c>
      <c r="F40" s="1210">
        <v>1402693</v>
      </c>
      <c r="G40" s="1311">
        <v>769919</v>
      </c>
      <c r="H40" s="1218">
        <v>1520670</v>
      </c>
      <c r="I40" s="1209">
        <v>818020</v>
      </c>
      <c r="J40" s="1210">
        <v>1633199</v>
      </c>
      <c r="K40" s="1311">
        <v>948287</v>
      </c>
      <c r="L40" s="1218">
        <v>1923808</v>
      </c>
      <c r="M40" s="1209">
        <v>800688</v>
      </c>
      <c r="N40" s="1210">
        <v>1959570</v>
      </c>
      <c r="O40" s="1209">
        <v>1317448</v>
      </c>
      <c r="P40" s="1213">
        <v>2621925</v>
      </c>
      <c r="Q40" s="1209">
        <v>1388073</v>
      </c>
      <c r="R40" s="1214">
        <v>2726275</v>
      </c>
      <c r="S40" s="1215">
        <v>242379</v>
      </c>
      <c r="T40" s="1216">
        <v>267461</v>
      </c>
      <c r="U40" s="1216">
        <v>332582</v>
      </c>
      <c r="V40" s="1216">
        <v>264843</v>
      </c>
      <c r="W40" s="1216">
        <v>285630</v>
      </c>
      <c r="X40" s="1216">
        <v>317403</v>
      </c>
      <c r="Y40" s="1216">
        <v>308930</v>
      </c>
      <c r="Z40" s="1216">
        <v>301840</v>
      </c>
      <c r="AA40" s="1216">
        <v>347393</v>
      </c>
      <c r="AB40" s="1216">
        <v>327046</v>
      </c>
      <c r="AC40" s="1216">
        <v>343981</v>
      </c>
      <c r="AD40" s="1216">
        <v>340143</v>
      </c>
      <c r="AE40" s="1209">
        <v>1710298</v>
      </c>
      <c r="AF40" s="1213">
        <v>3679631</v>
      </c>
      <c r="AG40" s="1217">
        <v>323755</v>
      </c>
      <c r="AH40" s="1216">
        <v>299328</v>
      </c>
      <c r="AI40" s="1216">
        <v>394676</v>
      </c>
      <c r="AJ40" s="1216">
        <v>338927</v>
      </c>
      <c r="AK40" s="1216">
        <v>360872</v>
      </c>
      <c r="AL40" s="1216">
        <v>375513</v>
      </c>
      <c r="AM40" s="1216">
        <v>381082</v>
      </c>
      <c r="AN40" s="1216">
        <v>371727</v>
      </c>
      <c r="AO40" s="1216">
        <v>403221</v>
      </c>
      <c r="AP40" s="1216">
        <v>424699</v>
      </c>
      <c r="AQ40" s="1216">
        <v>438261</v>
      </c>
      <c r="AR40" s="1216">
        <v>420660</v>
      </c>
      <c r="AS40" s="1209">
        <v>2093071</v>
      </c>
      <c r="AT40" s="1218">
        <v>4532721</v>
      </c>
      <c r="AU40" s="1217">
        <v>382458</v>
      </c>
      <c r="AV40" s="1216">
        <v>373348</v>
      </c>
      <c r="AW40" s="1216">
        <v>477121</v>
      </c>
      <c r="AX40" s="1216">
        <v>424969</v>
      </c>
      <c r="AY40" s="1216">
        <v>426057</v>
      </c>
      <c r="AZ40" s="1338">
        <v>408368</v>
      </c>
      <c r="BA40" s="433">
        <v>2492321</v>
      </c>
    </row>
    <row r="41" spans="2:53" ht="27.75" customHeight="1" thickBot="1">
      <c r="B41" s="1689"/>
      <c r="C41" s="1695"/>
      <c r="D41" s="1696"/>
      <c r="E41" s="1221">
        <v>16.936448764473795</v>
      </c>
      <c r="F41" s="1222">
        <v>16.453992680804717</v>
      </c>
      <c r="G41" s="1312">
        <v>8.5074567968047603</v>
      </c>
      <c r="H41" s="1230">
        <v>8.4107498932410607</v>
      </c>
      <c r="I41" s="1221">
        <v>6.2475403256706272</v>
      </c>
      <c r="J41" s="1222">
        <v>7.3999618589174503</v>
      </c>
      <c r="K41" s="1312">
        <v>15.924671768416403</v>
      </c>
      <c r="L41" s="1230">
        <v>17.793851208578985</v>
      </c>
      <c r="M41" s="1221">
        <v>-15.564802638863554</v>
      </c>
      <c r="N41" s="1222">
        <v>1.8589173139938993</v>
      </c>
      <c r="O41" s="1221">
        <v>64.539496033411268</v>
      </c>
      <c r="P41" s="1225">
        <v>33.801037982822777</v>
      </c>
      <c r="Q41" s="1221">
        <v>5.3607428908009922</v>
      </c>
      <c r="R41" s="1226">
        <v>3.9799002641189247</v>
      </c>
      <c r="S41" s="1227">
        <v>-1.7666512657150406</v>
      </c>
      <c r="T41" s="1228">
        <v>29.370707168424104</v>
      </c>
      <c r="U41" s="1228">
        <v>24.834658318882362</v>
      </c>
      <c r="V41" s="1228">
        <v>16.224459345597523</v>
      </c>
      <c r="W41" s="1228">
        <v>31.635220705483306</v>
      </c>
      <c r="X41" s="1228">
        <v>42.129868036306817</v>
      </c>
      <c r="Y41" s="1228">
        <v>38.811878518824727</v>
      </c>
      <c r="Z41" s="1228">
        <v>48.894293141805747</v>
      </c>
      <c r="AA41" s="1228">
        <v>51.592098200843935</v>
      </c>
      <c r="AB41" s="1228">
        <v>41.677713374747668</v>
      </c>
      <c r="AC41" s="1228">
        <v>53.429380673074775</v>
      </c>
      <c r="AD41" s="1228">
        <v>48.708095063218082</v>
      </c>
      <c r="AE41" s="1221">
        <v>23.213836736252347</v>
      </c>
      <c r="AF41" s="1225">
        <v>34.969179558188358</v>
      </c>
      <c r="AG41" s="1229">
        <v>33.573865722690499</v>
      </c>
      <c r="AH41" s="1228">
        <v>11.914634283129132</v>
      </c>
      <c r="AI41" s="1228">
        <v>18.670282817470579</v>
      </c>
      <c r="AJ41" s="1228">
        <v>27.972798979017767</v>
      </c>
      <c r="AK41" s="1228">
        <v>26.342471028953554</v>
      </c>
      <c r="AL41" s="1228">
        <v>18.307955501365768</v>
      </c>
      <c r="AM41" s="1228">
        <v>23.355452691548237</v>
      </c>
      <c r="AN41" s="1228">
        <v>23.153657566922874</v>
      </c>
      <c r="AO41" s="1228">
        <v>16.0705598558405</v>
      </c>
      <c r="AP41" s="1228">
        <v>29.859102389266354</v>
      </c>
      <c r="AQ41" s="1228">
        <v>27.408490585235825</v>
      </c>
      <c r="AR41" s="1228">
        <v>23.6715146276713</v>
      </c>
      <c r="AS41" s="1221">
        <v>22.380485739911975</v>
      </c>
      <c r="AT41" s="1230">
        <v>23.184118190111988</v>
      </c>
      <c r="AU41" s="1229">
        <v>18.131920742536806</v>
      </c>
      <c r="AV41" s="1228">
        <v>24.728725678853962</v>
      </c>
      <c r="AW41" s="1228">
        <v>20.889286402010754</v>
      </c>
      <c r="AX41" s="1228">
        <v>25.386587672271617</v>
      </c>
      <c r="AY41" s="1228">
        <v>18.063191380877413</v>
      </c>
      <c r="AZ41" s="1339">
        <v>8.7493642031034824</v>
      </c>
      <c r="BA41" s="1233">
        <v>19.074842659422458</v>
      </c>
    </row>
    <row r="42" spans="2:53" ht="27.75" customHeight="1">
      <c r="B42" s="1689"/>
      <c r="C42" s="1697" t="s">
        <v>178</v>
      </c>
      <c r="D42" s="1700"/>
      <c r="E42" s="1209">
        <v>365806</v>
      </c>
      <c r="F42" s="1210">
        <v>678661</v>
      </c>
      <c r="G42" s="1311">
        <v>347952</v>
      </c>
      <c r="H42" s="1218">
        <v>658598</v>
      </c>
      <c r="I42" s="1211">
        <v>308784</v>
      </c>
      <c r="J42" s="1212">
        <v>616666</v>
      </c>
      <c r="K42" s="1209">
        <v>342397</v>
      </c>
      <c r="L42" s="1210">
        <v>638557</v>
      </c>
      <c r="M42" s="1209">
        <v>253890</v>
      </c>
      <c r="N42" s="1210">
        <v>535751</v>
      </c>
      <c r="O42" s="1209">
        <v>280358</v>
      </c>
      <c r="P42" s="1213">
        <v>565604</v>
      </c>
      <c r="Q42" s="1209">
        <v>281379</v>
      </c>
      <c r="R42" s="1214">
        <v>580364</v>
      </c>
      <c r="S42" s="1215">
        <v>70180</v>
      </c>
      <c r="T42" s="1216">
        <v>85639</v>
      </c>
      <c r="U42" s="1216">
        <v>109112</v>
      </c>
      <c r="V42" s="1216">
        <v>65759</v>
      </c>
      <c r="W42" s="1216">
        <v>66290</v>
      </c>
      <c r="X42" s="1216">
        <v>82044</v>
      </c>
      <c r="Y42" s="1216">
        <v>79840</v>
      </c>
      <c r="Z42" s="1216">
        <v>62420</v>
      </c>
      <c r="AA42" s="1216">
        <v>77441</v>
      </c>
      <c r="AB42" s="1216">
        <v>73950</v>
      </c>
      <c r="AC42" s="1216">
        <v>80422</v>
      </c>
      <c r="AD42" s="1216">
        <v>66523</v>
      </c>
      <c r="AE42" s="1209">
        <v>479024</v>
      </c>
      <c r="AF42" s="1213">
        <v>919620</v>
      </c>
      <c r="AG42" s="1217">
        <v>71421</v>
      </c>
      <c r="AH42" s="1216">
        <v>71217</v>
      </c>
      <c r="AI42" s="1216">
        <v>90034</v>
      </c>
      <c r="AJ42" s="1216">
        <v>66314</v>
      </c>
      <c r="AK42" s="1216">
        <v>60530</v>
      </c>
      <c r="AL42" s="1216">
        <v>67404</v>
      </c>
      <c r="AM42" s="1216">
        <v>78428</v>
      </c>
      <c r="AN42" s="1216">
        <v>62781</v>
      </c>
      <c r="AO42" s="1216">
        <v>81030</v>
      </c>
      <c r="AP42" s="1216">
        <v>88674</v>
      </c>
      <c r="AQ42" s="1216">
        <v>88574</v>
      </c>
      <c r="AR42" s="1216">
        <v>69176</v>
      </c>
      <c r="AS42" s="1209">
        <v>426920</v>
      </c>
      <c r="AT42" s="1218">
        <v>895583</v>
      </c>
      <c r="AU42" s="1217">
        <v>85033</v>
      </c>
      <c r="AV42" s="1216">
        <v>85539</v>
      </c>
      <c r="AW42" s="1216">
        <v>98096</v>
      </c>
      <c r="AX42" s="1216">
        <v>74554</v>
      </c>
      <c r="AY42" s="1216">
        <v>62597</v>
      </c>
      <c r="AZ42" s="1338">
        <v>75049</v>
      </c>
      <c r="BA42" s="433">
        <v>480868</v>
      </c>
    </row>
    <row r="43" spans="2:53" ht="27.75" customHeight="1" thickBot="1">
      <c r="B43" s="1689"/>
      <c r="C43" s="1701"/>
      <c r="D43" s="1702"/>
      <c r="E43" s="1221">
        <v>9.2848799170667462</v>
      </c>
      <c r="F43" s="1222">
        <v>7.1102097504774235</v>
      </c>
      <c r="G43" s="1312">
        <v>-4.8807291296479605</v>
      </c>
      <c r="H43" s="1230">
        <v>-2.9562624049414836</v>
      </c>
      <c r="I43" s="1312">
        <v>-11.256725065526268</v>
      </c>
      <c r="J43" s="1230">
        <v>-6.3668580833831925</v>
      </c>
      <c r="K43" s="1312">
        <v>10.885602880978283</v>
      </c>
      <c r="L43" s="1230">
        <v>3.5498957296170204</v>
      </c>
      <c r="M43" s="1221">
        <v>-25.849233492115872</v>
      </c>
      <c r="N43" s="1222">
        <v>-16.099737376616346</v>
      </c>
      <c r="O43" s="1221">
        <v>10.424987199180748</v>
      </c>
      <c r="P43" s="1225">
        <v>5.5721781200595046</v>
      </c>
      <c r="Q43" s="1221">
        <v>0.36417723054094608</v>
      </c>
      <c r="R43" s="1226">
        <v>2.6095996492245348</v>
      </c>
      <c r="S43" s="1239">
        <v>33.668552273203431</v>
      </c>
      <c r="T43" s="1240">
        <v>97.794304455274045</v>
      </c>
      <c r="U43" s="1240">
        <v>52.980763838259207</v>
      </c>
      <c r="V43" s="1240">
        <v>60.122236291029509</v>
      </c>
      <c r="W43" s="1240">
        <v>90.340827518879053</v>
      </c>
      <c r="X43" s="1240">
        <v>113.87904066736186</v>
      </c>
      <c r="Y43" s="1240">
        <v>74.262266457132881</v>
      </c>
      <c r="Z43" s="1240">
        <v>69.210333703814143</v>
      </c>
      <c r="AA43" s="1240">
        <v>33.825842017039065</v>
      </c>
      <c r="AB43" s="1240">
        <v>34.391015156471497</v>
      </c>
      <c r="AC43" s="1240">
        <v>50.237250140108358</v>
      </c>
      <c r="AD43" s="1240">
        <v>33.427602944421039</v>
      </c>
      <c r="AE43" s="1221">
        <v>70.241560315446407</v>
      </c>
      <c r="AF43" s="1225">
        <v>58.455727784631705</v>
      </c>
      <c r="AG43" s="1241">
        <v>1.768310059846101</v>
      </c>
      <c r="AH43" s="1240">
        <v>-16.840458202454485</v>
      </c>
      <c r="AI43" s="1240">
        <v>-17.484786274653558</v>
      </c>
      <c r="AJ43" s="1240">
        <v>0.84399093660184121</v>
      </c>
      <c r="AK43" s="1240">
        <v>-8.6890933775833474</v>
      </c>
      <c r="AL43" s="1240">
        <v>-17.844083662425035</v>
      </c>
      <c r="AM43" s="1240">
        <v>-1.7685370741482984</v>
      </c>
      <c r="AN43" s="1240">
        <v>0.57834027555270495</v>
      </c>
      <c r="AO43" s="1240">
        <v>4.6344959388437701</v>
      </c>
      <c r="AP43" s="1240">
        <v>19.91075050709938</v>
      </c>
      <c r="AQ43" s="1240">
        <v>10.136529805277178</v>
      </c>
      <c r="AR43" s="1240">
        <v>3.9880943433098253</v>
      </c>
      <c r="AS43" s="1221">
        <v>-10.87711680416848</v>
      </c>
      <c r="AT43" s="1230">
        <v>-2.6137970031099798</v>
      </c>
      <c r="AU43" s="1241">
        <v>19.058820234944889</v>
      </c>
      <c r="AV43" s="1240">
        <v>20.11036690677787</v>
      </c>
      <c r="AW43" s="1240">
        <v>8.9543950063309552</v>
      </c>
      <c r="AX43" s="1240">
        <v>12.425732122930299</v>
      </c>
      <c r="AY43" s="1240">
        <v>3.4148356187014599</v>
      </c>
      <c r="AZ43" s="1340">
        <v>11.34205685122545</v>
      </c>
      <c r="BA43" s="1233">
        <v>12.636559542771479</v>
      </c>
    </row>
    <row r="44" spans="2:53" ht="27.75" customHeight="1">
      <c r="B44" s="1689"/>
      <c r="C44" s="1697" t="s">
        <v>179</v>
      </c>
      <c r="D44" s="1694"/>
      <c r="E44" s="1209">
        <v>343748</v>
      </c>
      <c r="F44" s="1210">
        <v>724032</v>
      </c>
      <c r="G44" s="1311">
        <v>421967</v>
      </c>
      <c r="H44" s="1218">
        <v>862072</v>
      </c>
      <c r="I44" s="1211">
        <v>509236</v>
      </c>
      <c r="J44" s="1212">
        <v>1016533</v>
      </c>
      <c r="K44" s="1209">
        <v>605890</v>
      </c>
      <c r="L44" s="1210">
        <v>1285251</v>
      </c>
      <c r="M44" s="1209">
        <v>546798</v>
      </c>
      <c r="N44" s="1210">
        <v>1423819</v>
      </c>
      <c r="O44" s="1209">
        <v>1037090</v>
      </c>
      <c r="P44" s="1213">
        <v>2056321</v>
      </c>
      <c r="Q44" s="1209">
        <v>1106694</v>
      </c>
      <c r="R44" s="1214">
        <v>2145911</v>
      </c>
      <c r="S44" s="1215">
        <v>172199</v>
      </c>
      <c r="T44" s="1216">
        <v>181822</v>
      </c>
      <c r="U44" s="1216">
        <v>223470</v>
      </c>
      <c r="V44" s="1216">
        <v>199084</v>
      </c>
      <c r="W44" s="1216">
        <v>219340</v>
      </c>
      <c r="X44" s="1216">
        <v>235359</v>
      </c>
      <c r="Y44" s="1216">
        <v>229090</v>
      </c>
      <c r="Z44" s="1216">
        <v>239420</v>
      </c>
      <c r="AA44" s="1216">
        <v>269952</v>
      </c>
      <c r="AB44" s="1216">
        <v>253096</v>
      </c>
      <c r="AC44" s="1216">
        <v>263559</v>
      </c>
      <c r="AD44" s="1216">
        <v>273620</v>
      </c>
      <c r="AE44" s="1209">
        <v>1231274</v>
      </c>
      <c r="AF44" s="1213">
        <v>2760011</v>
      </c>
      <c r="AG44" s="1217">
        <v>252334</v>
      </c>
      <c r="AH44" s="1216">
        <v>228111</v>
      </c>
      <c r="AI44" s="1216">
        <v>304642</v>
      </c>
      <c r="AJ44" s="1216">
        <v>272613</v>
      </c>
      <c r="AK44" s="1216">
        <v>300342</v>
      </c>
      <c r="AL44" s="1216">
        <v>308109</v>
      </c>
      <c r="AM44" s="1216">
        <v>302654</v>
      </c>
      <c r="AN44" s="1216">
        <v>308946</v>
      </c>
      <c r="AO44" s="1216">
        <v>322191</v>
      </c>
      <c r="AP44" s="1216">
        <v>336025</v>
      </c>
      <c r="AQ44" s="1216">
        <v>349687</v>
      </c>
      <c r="AR44" s="1216">
        <v>351484</v>
      </c>
      <c r="AS44" s="1209">
        <v>1666151</v>
      </c>
      <c r="AT44" s="1218">
        <v>3637138</v>
      </c>
      <c r="AU44" s="1217">
        <v>297425</v>
      </c>
      <c r="AV44" s="1216">
        <v>287809</v>
      </c>
      <c r="AW44" s="1216">
        <v>379025</v>
      </c>
      <c r="AX44" s="1216">
        <v>350415</v>
      </c>
      <c r="AY44" s="1216">
        <v>363460</v>
      </c>
      <c r="AZ44" s="1338">
        <v>333319</v>
      </c>
      <c r="BA44" s="433">
        <v>2011453</v>
      </c>
    </row>
    <row r="45" spans="2:53" ht="27.75" customHeight="1" thickBot="1">
      <c r="B45" s="1689"/>
      <c r="C45" s="1703"/>
      <c r="D45" s="1704"/>
      <c r="E45" s="1221">
        <v>26.350534259112919</v>
      </c>
      <c r="F45" s="1222">
        <v>26.824244080337138</v>
      </c>
      <c r="G45" s="1221">
        <v>22.754750573094242</v>
      </c>
      <c r="H45" s="1222">
        <v>19.0654556704676</v>
      </c>
      <c r="I45" s="1312">
        <v>20.681475091654079</v>
      </c>
      <c r="J45" s="1230">
        <v>17.917412930706476</v>
      </c>
      <c r="K45" s="1312">
        <v>18.980197786487992</v>
      </c>
      <c r="L45" s="1230">
        <v>26.434754208668096</v>
      </c>
      <c r="M45" s="1221">
        <v>-9.7529254485137642</v>
      </c>
      <c r="N45" s="1222">
        <v>10.78139600747248</v>
      </c>
      <c r="O45" s="1221">
        <v>89.666019261226268</v>
      </c>
      <c r="P45" s="1225">
        <v>44.422921733731613</v>
      </c>
      <c r="Q45" s="1221">
        <v>6.7114715212758682</v>
      </c>
      <c r="R45" s="1226">
        <v>4.3568100505708856</v>
      </c>
      <c r="S45" s="1341">
        <v>-11.34502020748063</v>
      </c>
      <c r="T45" s="1342">
        <v>11.244898833232384</v>
      </c>
      <c r="U45" s="1342">
        <v>14.544783540242136</v>
      </c>
      <c r="V45" s="1342">
        <v>6.573735037793611</v>
      </c>
      <c r="W45" s="1342">
        <v>20.41128903869695</v>
      </c>
      <c r="X45" s="1342">
        <v>27.249282273368692</v>
      </c>
      <c r="Y45" s="1342">
        <v>29.621980683162008</v>
      </c>
      <c r="Z45" s="1342">
        <v>44.375030150996196</v>
      </c>
      <c r="AA45" s="1342">
        <v>57.593872594806669</v>
      </c>
      <c r="AB45" s="1342">
        <v>43.958319113598634</v>
      </c>
      <c r="AC45" s="1342">
        <v>54.430609673922589</v>
      </c>
      <c r="AD45" s="1342">
        <v>52.967155835080348</v>
      </c>
      <c r="AE45" s="1221">
        <v>11.256950882538447</v>
      </c>
      <c r="AF45" s="1225">
        <v>28.61721665064394</v>
      </c>
      <c r="AG45" s="1343">
        <v>46.536274891259524</v>
      </c>
      <c r="AH45" s="1342">
        <v>25.458415373277148</v>
      </c>
      <c r="AI45" s="1342">
        <v>36.32344386271086</v>
      </c>
      <c r="AJ45" s="1342">
        <v>36.933656145144766</v>
      </c>
      <c r="AK45" s="1342">
        <v>36.929880550743121</v>
      </c>
      <c r="AL45" s="1342">
        <v>30.910226505041237</v>
      </c>
      <c r="AM45" s="1342">
        <v>32.111397267449462</v>
      </c>
      <c r="AN45" s="1342">
        <v>29.039345083952895</v>
      </c>
      <c r="AO45" s="1342">
        <v>19.351217994310105</v>
      </c>
      <c r="AP45" s="1342">
        <v>32.765827986218682</v>
      </c>
      <c r="AQ45" s="1342">
        <v>32.67883092590273</v>
      </c>
      <c r="AR45" s="1342">
        <v>28.456984138586336</v>
      </c>
      <c r="AS45" s="1221">
        <v>35.319270934008188</v>
      </c>
      <c r="AT45" s="1230">
        <v>31.77983710934484</v>
      </c>
      <c r="AU45" s="1343">
        <v>17.869569697305948</v>
      </c>
      <c r="AV45" s="1342">
        <v>26.170592387039648</v>
      </c>
      <c r="AW45" s="1342">
        <v>24.416528252834468</v>
      </c>
      <c r="AX45" s="1342">
        <v>28.539357990998212</v>
      </c>
      <c r="AY45" s="1342">
        <v>21.01537580491572</v>
      </c>
      <c r="AZ45" s="1344">
        <v>8.1821692972292368</v>
      </c>
      <c r="BA45" s="1233">
        <v>20.724532170253468</v>
      </c>
    </row>
    <row r="46" spans="2:53" ht="27" customHeight="1">
      <c r="B46" s="88"/>
      <c r="C46" s="88"/>
      <c r="D46" s="1687" t="s">
        <v>129</v>
      </c>
      <c r="E46" s="1209">
        <v>131303</v>
      </c>
      <c r="F46" s="1210">
        <v>274220</v>
      </c>
      <c r="G46" s="1209">
        <v>120838</v>
      </c>
      <c r="H46" s="1210">
        <v>253736</v>
      </c>
      <c r="I46" s="1211">
        <v>122434</v>
      </c>
      <c r="J46" s="1212">
        <v>248972</v>
      </c>
      <c r="K46" s="1209">
        <v>133375</v>
      </c>
      <c r="L46" s="1210">
        <v>326845</v>
      </c>
      <c r="M46" s="1209">
        <v>136915</v>
      </c>
      <c r="N46" s="1210">
        <v>386649</v>
      </c>
      <c r="O46" s="1209">
        <v>349016</v>
      </c>
      <c r="P46" s="1213">
        <v>674446</v>
      </c>
      <c r="Q46" s="1209">
        <v>305420</v>
      </c>
      <c r="R46" s="1214">
        <v>578539</v>
      </c>
      <c r="S46" s="1345">
        <v>38807</v>
      </c>
      <c r="T46" s="1346">
        <v>43441</v>
      </c>
      <c r="U46" s="1346">
        <v>60826</v>
      </c>
      <c r="V46" s="1346">
        <v>60366</v>
      </c>
      <c r="W46" s="1346">
        <v>63328</v>
      </c>
      <c r="X46" s="1346">
        <v>63516</v>
      </c>
      <c r="Y46" s="1346">
        <v>68856</v>
      </c>
      <c r="Z46" s="1346">
        <v>75414</v>
      </c>
      <c r="AA46" s="1346">
        <v>77613</v>
      </c>
      <c r="AB46" s="1346">
        <v>73328</v>
      </c>
      <c r="AC46" s="1346">
        <v>79752</v>
      </c>
      <c r="AD46" s="1346">
        <v>85215</v>
      </c>
      <c r="AE46" s="1209">
        <v>330284</v>
      </c>
      <c r="AF46" s="1213">
        <v>790462</v>
      </c>
      <c r="AG46" s="1347">
        <v>71012</v>
      </c>
      <c r="AH46" s="1346">
        <v>79291</v>
      </c>
      <c r="AI46" s="1346">
        <v>92619</v>
      </c>
      <c r="AJ46" s="1346">
        <v>90681</v>
      </c>
      <c r="AK46" s="1346">
        <v>97040</v>
      </c>
      <c r="AL46" s="1346">
        <v>96495</v>
      </c>
      <c r="AM46" s="1346">
        <v>95758</v>
      </c>
      <c r="AN46" s="1346">
        <v>109870</v>
      </c>
      <c r="AO46" s="1346">
        <v>94158</v>
      </c>
      <c r="AP46" s="1346">
        <v>108938</v>
      </c>
      <c r="AQ46" s="1346">
        <v>114831</v>
      </c>
      <c r="AR46" s="1346">
        <v>119708</v>
      </c>
      <c r="AS46" s="1209">
        <v>527138</v>
      </c>
      <c r="AT46" s="1218">
        <v>1170401</v>
      </c>
      <c r="AU46" s="1347">
        <v>96973</v>
      </c>
      <c r="AV46" s="1346">
        <v>103496</v>
      </c>
      <c r="AW46" s="1346">
        <v>130489</v>
      </c>
      <c r="AX46" s="1346">
        <v>128593</v>
      </c>
      <c r="AY46" s="1346">
        <v>136557</v>
      </c>
      <c r="AZ46" s="1348">
        <v>104864</v>
      </c>
      <c r="BA46" s="433">
        <v>700972</v>
      </c>
    </row>
    <row r="47" spans="2:53" ht="27.75" customHeight="1" thickBot="1">
      <c r="B47" s="88"/>
      <c r="C47" s="88"/>
      <c r="D47" s="1688"/>
      <c r="E47" s="1221">
        <v>-4.6303694126875712</v>
      </c>
      <c r="F47" s="1222">
        <v>-3.7432779657685273</v>
      </c>
      <c r="G47" s="1221">
        <v>-7.9701149250207521</v>
      </c>
      <c r="H47" s="1222">
        <v>-7.4699146670556473</v>
      </c>
      <c r="I47" s="1312">
        <v>1.3207765769046205</v>
      </c>
      <c r="J47" s="1230">
        <v>-1.8775420121701245</v>
      </c>
      <c r="K47" s="1312">
        <v>8.9362432004181898</v>
      </c>
      <c r="L47" s="1230">
        <v>31.277814372700533</v>
      </c>
      <c r="M47" s="1221">
        <v>2.6541705716963406</v>
      </c>
      <c r="N47" s="1222">
        <v>18.297358074928496</v>
      </c>
      <c r="O47" s="1221">
        <v>154.91436292590294</v>
      </c>
      <c r="P47" s="1225">
        <v>74.43365946892402</v>
      </c>
      <c r="Q47" s="1221">
        <v>-12.491117885712981</v>
      </c>
      <c r="R47" s="1226">
        <v>-14.220115472550816</v>
      </c>
      <c r="S47" s="1341">
        <v>-16.908615964371364</v>
      </c>
      <c r="T47" s="1342">
        <v>-3.7126518308360659</v>
      </c>
      <c r="U47" s="1342">
        <v>8.148569599772415</v>
      </c>
      <c r="V47" s="1342">
        <v>10.489612885512955</v>
      </c>
      <c r="W47" s="1342">
        <v>14.22387359763357</v>
      </c>
      <c r="X47" s="1342">
        <v>34.340101522842644</v>
      </c>
      <c r="Y47" s="1342">
        <v>55.385552772324161</v>
      </c>
      <c r="Z47" s="1342">
        <v>74.162259532112415</v>
      </c>
      <c r="AA47" s="1342">
        <v>89.582061115317913</v>
      </c>
      <c r="AB47" s="1342">
        <v>49.93048172078187</v>
      </c>
      <c r="AC47" s="1342">
        <v>76.661350345560862</v>
      </c>
      <c r="AD47" s="1342">
        <v>68.695807102981348</v>
      </c>
      <c r="AE47" s="1221">
        <v>8.1409206993648127</v>
      </c>
      <c r="AF47" s="1225">
        <v>36.630719795899665</v>
      </c>
      <c r="AG47" s="1343">
        <v>82.987605328935501</v>
      </c>
      <c r="AH47" s="1342">
        <v>82.525724545935873</v>
      </c>
      <c r="AI47" s="1342">
        <v>52.268766645842248</v>
      </c>
      <c r="AJ47" s="1342">
        <v>50.218666136566924</v>
      </c>
      <c r="AK47" s="1342">
        <v>53.233956543708956</v>
      </c>
      <c r="AL47" s="1342">
        <v>51.922350273946705</v>
      </c>
      <c r="AM47" s="1342">
        <v>39.06994306959453</v>
      </c>
      <c r="AN47" s="1342">
        <v>45.689129339379974</v>
      </c>
      <c r="AO47" s="1342">
        <v>21.317305090642023</v>
      </c>
      <c r="AP47" s="1342">
        <v>48.562622736198989</v>
      </c>
      <c r="AQ47" s="1342">
        <v>43.98510382184773</v>
      </c>
      <c r="AR47" s="1342">
        <v>40.477615443290489</v>
      </c>
      <c r="AS47" s="1221">
        <v>59.601433917477067</v>
      </c>
      <c r="AT47" s="1230">
        <v>48.0654351505828</v>
      </c>
      <c r="AU47" s="1343">
        <v>36.558609812426056</v>
      </c>
      <c r="AV47" s="1342">
        <v>30.52679370924821</v>
      </c>
      <c r="AW47" s="1342">
        <v>40.887938759865705</v>
      </c>
      <c r="AX47" s="1342">
        <v>41.808096514154016</v>
      </c>
      <c r="AY47" s="1342">
        <v>40.722382522671069</v>
      </c>
      <c r="AZ47" s="1344">
        <v>8.6729882377325254</v>
      </c>
      <c r="BA47" s="1233">
        <v>32.976943418990857</v>
      </c>
    </row>
    <row r="48" spans="2:53" ht="27.75" customHeight="1">
      <c r="B48" s="88"/>
      <c r="C48" s="88"/>
      <c r="D48" s="1689" t="s">
        <v>137</v>
      </c>
      <c r="E48" s="1209">
        <v>140179</v>
      </c>
      <c r="F48" s="1210">
        <v>285957</v>
      </c>
      <c r="G48" s="1209">
        <v>200904</v>
      </c>
      <c r="H48" s="1210">
        <v>392939</v>
      </c>
      <c r="I48" s="1211">
        <v>248139</v>
      </c>
      <c r="J48" s="1212">
        <v>465720</v>
      </c>
      <c r="K48" s="1209">
        <v>285734</v>
      </c>
      <c r="L48" s="1210">
        <v>534565</v>
      </c>
      <c r="M48" s="1209">
        <v>205225</v>
      </c>
      <c r="N48" s="1210">
        <v>507103</v>
      </c>
      <c r="O48" s="1209">
        <v>333579</v>
      </c>
      <c r="P48" s="1213">
        <v>597989</v>
      </c>
      <c r="Q48" s="1209">
        <v>362712</v>
      </c>
      <c r="R48" s="1214">
        <v>688185</v>
      </c>
      <c r="S48" s="1345">
        <v>64260</v>
      </c>
      <c r="T48" s="1346">
        <v>58034</v>
      </c>
      <c r="U48" s="1346">
        <v>78064</v>
      </c>
      <c r="V48" s="1346">
        <v>54176</v>
      </c>
      <c r="W48" s="1346">
        <v>65876</v>
      </c>
      <c r="X48" s="1346">
        <v>71826</v>
      </c>
      <c r="Y48" s="1346">
        <v>62490</v>
      </c>
      <c r="Z48" s="1346">
        <v>49692</v>
      </c>
      <c r="AA48" s="1346">
        <v>77628</v>
      </c>
      <c r="AB48" s="1346">
        <v>63354</v>
      </c>
      <c r="AC48" s="1346">
        <v>71973</v>
      </c>
      <c r="AD48" s="1346">
        <v>71671</v>
      </c>
      <c r="AE48" s="1209">
        <v>392236</v>
      </c>
      <c r="AF48" s="1213">
        <v>789044</v>
      </c>
      <c r="AG48" s="1347">
        <v>66581</v>
      </c>
      <c r="AH48" s="1346">
        <v>63808</v>
      </c>
      <c r="AI48" s="1346">
        <v>92282</v>
      </c>
      <c r="AJ48" s="1346">
        <v>67217</v>
      </c>
      <c r="AK48" s="1346">
        <v>74486</v>
      </c>
      <c r="AL48" s="1346">
        <v>79452</v>
      </c>
      <c r="AM48" s="1346">
        <v>71637</v>
      </c>
      <c r="AN48" s="1346">
        <v>56447</v>
      </c>
      <c r="AO48" s="1346">
        <v>83091</v>
      </c>
      <c r="AP48" s="1346">
        <v>71918</v>
      </c>
      <c r="AQ48" s="1346">
        <v>72567</v>
      </c>
      <c r="AR48" s="1346">
        <v>64788</v>
      </c>
      <c r="AS48" s="1209">
        <v>443826</v>
      </c>
      <c r="AT48" s="1218">
        <v>864274</v>
      </c>
      <c r="AU48" s="1347">
        <v>73656</v>
      </c>
      <c r="AV48" s="1346">
        <v>72127</v>
      </c>
      <c r="AW48" s="1346">
        <v>93870</v>
      </c>
      <c r="AX48" s="1346">
        <v>78262</v>
      </c>
      <c r="AY48" s="1346">
        <v>77816</v>
      </c>
      <c r="AZ48" s="1348">
        <v>79377</v>
      </c>
      <c r="BA48" s="433">
        <v>475108</v>
      </c>
    </row>
    <row r="49" spans="2:53" ht="27.75" customHeight="1" thickBot="1">
      <c r="B49" s="88"/>
      <c r="C49" s="88"/>
      <c r="D49" s="1688"/>
      <c r="E49" s="1349">
        <v>43.946068615672147</v>
      </c>
      <c r="F49" s="1350">
        <v>41.947253205462317</v>
      </c>
      <c r="G49" s="1349">
        <v>43.319612780801691</v>
      </c>
      <c r="H49" s="1350">
        <v>37.411918575170375</v>
      </c>
      <c r="I49" s="1351">
        <v>23.511229243817951</v>
      </c>
      <c r="J49" s="1352">
        <v>18.522213371541142</v>
      </c>
      <c r="K49" s="1351">
        <v>15.15078242436698</v>
      </c>
      <c r="L49" s="1352">
        <v>14.782487331443789</v>
      </c>
      <c r="M49" s="1349">
        <v>-28.176205841796914</v>
      </c>
      <c r="N49" s="1350">
        <v>-5.1372611375604436</v>
      </c>
      <c r="O49" s="1349">
        <v>62.543062492386412</v>
      </c>
      <c r="P49" s="1353">
        <v>17.922591662837718</v>
      </c>
      <c r="Q49" s="1349">
        <v>8.733463437446602</v>
      </c>
      <c r="R49" s="1354">
        <v>15.083220594358764</v>
      </c>
      <c r="S49" s="1355">
        <v>-13.103448275862078</v>
      </c>
      <c r="T49" s="1356">
        <v>14.528733817492892</v>
      </c>
      <c r="U49" s="1356">
        <v>33.550031649359312</v>
      </c>
      <c r="V49" s="1356">
        <v>-23.297135818549933</v>
      </c>
      <c r="W49" s="1356">
        <v>23.964547148153031</v>
      </c>
      <c r="X49" s="1356">
        <v>28.570661415913349</v>
      </c>
      <c r="Y49" s="1356">
        <v>27.325332626989123</v>
      </c>
      <c r="Z49" s="1356">
        <v>12.166493612026557</v>
      </c>
      <c r="AA49" s="1356">
        <v>30.713275409173576</v>
      </c>
      <c r="AB49" s="1356">
        <v>18.144860510219303</v>
      </c>
      <c r="AC49" s="1356">
        <v>17.029268292682914</v>
      </c>
      <c r="AD49" s="1356">
        <v>24.472038902396662</v>
      </c>
      <c r="AE49" s="1349">
        <v>8.1397913496107179</v>
      </c>
      <c r="AF49" s="1353">
        <v>14.655797496312758</v>
      </c>
      <c r="AG49" s="1357">
        <v>3.6118892001244944</v>
      </c>
      <c r="AH49" s="1356">
        <v>9.9493400420443123</v>
      </c>
      <c r="AI49" s="1356">
        <v>18.213260914121747</v>
      </c>
      <c r="AJ49" s="1356">
        <v>24.071544595392808</v>
      </c>
      <c r="AK49" s="1356">
        <v>13.07001032242394</v>
      </c>
      <c r="AL49" s="1356">
        <v>10.617325202572886</v>
      </c>
      <c r="AM49" s="1356">
        <v>14.637542006721077</v>
      </c>
      <c r="AN49" s="1356">
        <v>13.59373742252275</v>
      </c>
      <c r="AO49" s="1356">
        <v>7.0374091822538105</v>
      </c>
      <c r="AP49" s="1356">
        <v>13.517694226094633</v>
      </c>
      <c r="AQ49" s="1356">
        <v>0.82530949105914431</v>
      </c>
      <c r="AR49" s="1356">
        <v>-9.6036053633966247</v>
      </c>
      <c r="AS49" s="1349">
        <v>13.152795765814446</v>
      </c>
      <c r="AT49" s="1352">
        <v>9.5343225472850861</v>
      </c>
      <c r="AU49" s="1357">
        <v>10.626154608672138</v>
      </c>
      <c r="AV49" s="1356">
        <v>13.037550150451366</v>
      </c>
      <c r="AW49" s="1356">
        <v>1.7208122927548288</v>
      </c>
      <c r="AX49" s="1356">
        <v>16.43185503667226</v>
      </c>
      <c r="AY49" s="1356">
        <v>4.4706387777568892</v>
      </c>
      <c r="AZ49" s="1358">
        <v>-9.4396616825250135E-2</v>
      </c>
      <c r="BA49" s="1359">
        <v>7.0482576505207106</v>
      </c>
    </row>
    <row r="50" spans="2:53" ht="27.75" customHeight="1">
      <c r="B50" s="88"/>
      <c r="C50" s="88"/>
      <c r="D50" s="1690" t="s">
        <v>181</v>
      </c>
      <c r="E50" s="1209">
        <v>14616</v>
      </c>
      <c r="F50" s="1210">
        <v>32577</v>
      </c>
      <c r="G50" s="1209">
        <v>16920</v>
      </c>
      <c r="H50" s="1210">
        <v>36796</v>
      </c>
      <c r="I50" s="1211">
        <v>22791</v>
      </c>
      <c r="J50" s="1212">
        <v>49787</v>
      </c>
      <c r="K50" s="1209">
        <v>32947</v>
      </c>
      <c r="L50" s="1210">
        <v>67375</v>
      </c>
      <c r="M50" s="1209">
        <v>24572</v>
      </c>
      <c r="N50" s="1210">
        <v>70124</v>
      </c>
      <c r="O50" s="1209">
        <v>46380</v>
      </c>
      <c r="P50" s="1213">
        <v>92287</v>
      </c>
      <c r="Q50" s="1209">
        <v>47861</v>
      </c>
      <c r="R50" s="1214">
        <v>108543</v>
      </c>
      <c r="S50" s="1345">
        <v>14814</v>
      </c>
      <c r="T50" s="1346">
        <v>16601</v>
      </c>
      <c r="U50" s="1346">
        <v>18192</v>
      </c>
      <c r="V50" s="1346">
        <v>16074</v>
      </c>
      <c r="W50" s="1346">
        <v>15912</v>
      </c>
      <c r="X50" s="1346">
        <v>17863</v>
      </c>
      <c r="Y50" s="1346">
        <v>19925</v>
      </c>
      <c r="Z50" s="1346">
        <v>20594</v>
      </c>
      <c r="AA50" s="1346">
        <v>20495</v>
      </c>
      <c r="AB50" s="1346">
        <v>24500</v>
      </c>
      <c r="AC50" s="1346">
        <v>25664</v>
      </c>
      <c r="AD50" s="1346">
        <v>26878</v>
      </c>
      <c r="AE50" s="1209">
        <v>99456</v>
      </c>
      <c r="AF50" s="1213">
        <v>237512</v>
      </c>
      <c r="AG50" s="1347">
        <v>27132</v>
      </c>
      <c r="AH50" s="1346">
        <v>26059</v>
      </c>
      <c r="AI50" s="1346">
        <v>30736</v>
      </c>
      <c r="AJ50" s="1346">
        <v>25003</v>
      </c>
      <c r="AK50" s="1346">
        <v>27690</v>
      </c>
      <c r="AL50" s="1346">
        <v>29170</v>
      </c>
      <c r="AM50" s="1346">
        <v>29971</v>
      </c>
      <c r="AN50" s="1346">
        <v>29231</v>
      </c>
      <c r="AO50" s="1346">
        <v>28998</v>
      </c>
      <c r="AP50" s="1346">
        <v>32868</v>
      </c>
      <c r="AQ50" s="1346">
        <v>30795</v>
      </c>
      <c r="AR50" s="1346">
        <v>37006</v>
      </c>
      <c r="AS50" s="1209">
        <v>165790</v>
      </c>
      <c r="AT50" s="1218">
        <v>354659</v>
      </c>
      <c r="AU50" s="1347">
        <v>28880</v>
      </c>
      <c r="AV50" s="1346">
        <v>30592</v>
      </c>
      <c r="AW50" s="1346">
        <v>36817</v>
      </c>
      <c r="AX50" s="1346">
        <v>30972</v>
      </c>
      <c r="AY50" s="1346">
        <v>33150</v>
      </c>
      <c r="AZ50" s="1348">
        <v>33853</v>
      </c>
      <c r="BA50" s="433">
        <v>194264</v>
      </c>
    </row>
    <row r="51" spans="2:53" s="989" customFormat="1" ht="27.75" customHeight="1" thickBot="1">
      <c r="B51" s="100"/>
      <c r="C51" s="100"/>
      <c r="D51" s="1691"/>
      <c r="E51" s="1349">
        <v>10.534674430915828</v>
      </c>
      <c r="F51" s="1350">
        <v>13.552232563003244</v>
      </c>
      <c r="G51" s="1349">
        <v>15.763546798029566</v>
      </c>
      <c r="H51" s="1350">
        <v>12.950854897627153</v>
      </c>
      <c r="I51" s="1351">
        <v>34.698581560283685</v>
      </c>
      <c r="J51" s="1352">
        <v>35.305467985650608</v>
      </c>
      <c r="K51" s="1351">
        <v>44.561449695055074</v>
      </c>
      <c r="L51" s="1352">
        <v>35.326490851025369</v>
      </c>
      <c r="M51" s="1349">
        <v>-25.419613318359794</v>
      </c>
      <c r="N51" s="1350">
        <v>4.0801484230055678</v>
      </c>
      <c r="O51" s="1349">
        <v>88.751424385479396</v>
      </c>
      <c r="P51" s="1353">
        <v>31.605441788831229</v>
      </c>
      <c r="Q51" s="1349">
        <v>3.1931867184131164</v>
      </c>
      <c r="R51" s="1354">
        <v>17.614615276257766</v>
      </c>
      <c r="S51" s="1355">
        <v>81.255352991557572</v>
      </c>
      <c r="T51" s="1356">
        <v>130.66555509239964</v>
      </c>
      <c r="U51" s="1356">
        <v>122.64104760739198</v>
      </c>
      <c r="V51" s="1356">
        <v>94.694767441860478</v>
      </c>
      <c r="W51" s="1356">
        <v>106.54205607476635</v>
      </c>
      <c r="X51" s="1356">
        <v>113.67224880382776</v>
      </c>
      <c r="Y51" s="1356">
        <v>115.1960254887137</v>
      </c>
      <c r="Z51" s="1356">
        <v>182.49657064471882</v>
      </c>
      <c r="AA51" s="1356">
        <v>125.98963502039913</v>
      </c>
      <c r="AB51" s="1356">
        <v>112.89537712895375</v>
      </c>
      <c r="AC51" s="1356">
        <v>164.35929130613926</v>
      </c>
      <c r="AD51" s="1356">
        <v>94.093009820912783</v>
      </c>
      <c r="AE51" s="1349">
        <v>107.80175926119387</v>
      </c>
      <c r="AF51" s="1360">
        <v>118.81834848861743</v>
      </c>
      <c r="AG51" s="1357">
        <v>83.151073309032</v>
      </c>
      <c r="AH51" s="1356">
        <v>56.97247153785915</v>
      </c>
      <c r="AI51" s="1356">
        <v>68.953386103781867</v>
      </c>
      <c r="AJ51" s="1356">
        <v>55.549334328729628</v>
      </c>
      <c r="AK51" s="1356">
        <v>74.019607843137265</v>
      </c>
      <c r="AL51" s="1356">
        <v>63.298438112299152</v>
      </c>
      <c r="AM51" s="1356">
        <v>50.419071518193221</v>
      </c>
      <c r="AN51" s="1356">
        <v>41.939399825191828</v>
      </c>
      <c r="AO51" s="1356">
        <v>41.488167845816065</v>
      </c>
      <c r="AP51" s="1356">
        <v>34.155102040816331</v>
      </c>
      <c r="AQ51" s="1356">
        <v>19.992986284289273</v>
      </c>
      <c r="AR51" s="1356">
        <v>37.681375102314149</v>
      </c>
      <c r="AS51" s="1349">
        <v>66.696830759330737</v>
      </c>
      <c r="AT51" s="1352">
        <v>49.32256054430934</v>
      </c>
      <c r="AU51" s="1357">
        <v>6.4425770308123305</v>
      </c>
      <c r="AV51" s="1356">
        <v>17.395141793622159</v>
      </c>
      <c r="AW51" s="1356">
        <v>19.784617386777725</v>
      </c>
      <c r="AX51" s="1356">
        <v>23.873135223773147</v>
      </c>
      <c r="AY51" s="1356">
        <v>19.718309859154928</v>
      </c>
      <c r="AZ51" s="1358">
        <v>16.054165238258491</v>
      </c>
      <c r="BA51" s="1359">
        <v>17.174739127812288</v>
      </c>
    </row>
    <row r="52" spans="2:53" ht="27.75" customHeight="1">
      <c r="B52" s="88"/>
      <c r="C52" s="88"/>
      <c r="D52" s="1687" t="s">
        <v>182</v>
      </c>
      <c r="E52" s="1209">
        <v>43209</v>
      </c>
      <c r="F52" s="1210">
        <v>100068</v>
      </c>
      <c r="G52" s="1209">
        <v>63617</v>
      </c>
      <c r="H52" s="1210">
        <v>139106</v>
      </c>
      <c r="I52" s="1209">
        <v>91519</v>
      </c>
      <c r="J52" s="1210">
        <v>199932</v>
      </c>
      <c r="K52" s="1311">
        <v>107890</v>
      </c>
      <c r="L52" s="1218">
        <v>253117</v>
      </c>
      <c r="M52" s="1209">
        <v>123087</v>
      </c>
      <c r="N52" s="1210">
        <v>325001</v>
      </c>
      <c r="O52" s="1209">
        <v>209831</v>
      </c>
      <c r="P52" s="1213">
        <v>495959</v>
      </c>
      <c r="Q52" s="1209">
        <v>277255</v>
      </c>
      <c r="R52" s="1214">
        <v>554961</v>
      </c>
      <c r="S52" s="1345">
        <v>37650</v>
      </c>
      <c r="T52" s="1346">
        <v>48025</v>
      </c>
      <c r="U52" s="1346">
        <v>49161</v>
      </c>
      <c r="V52" s="1346">
        <v>51248</v>
      </c>
      <c r="W52" s="1346">
        <v>50498</v>
      </c>
      <c r="X52" s="1346">
        <v>57900</v>
      </c>
      <c r="Y52" s="1346">
        <v>54069</v>
      </c>
      <c r="Z52" s="1346">
        <v>67845</v>
      </c>
      <c r="AA52" s="1346">
        <v>70292</v>
      </c>
      <c r="AB52" s="1346">
        <v>68749</v>
      </c>
      <c r="AC52" s="1346">
        <v>63387</v>
      </c>
      <c r="AD52" s="1346">
        <v>66633</v>
      </c>
      <c r="AE52" s="1209">
        <v>294482</v>
      </c>
      <c r="AF52" s="1213">
        <v>685457</v>
      </c>
      <c r="AG52" s="1347">
        <v>64548</v>
      </c>
      <c r="AH52" s="1346">
        <v>34479</v>
      </c>
      <c r="AI52" s="1346">
        <v>59124</v>
      </c>
      <c r="AJ52" s="1346">
        <v>57538</v>
      </c>
      <c r="AK52" s="1346">
        <v>68002</v>
      </c>
      <c r="AL52" s="1346">
        <v>72388</v>
      </c>
      <c r="AM52" s="1346">
        <v>71360</v>
      </c>
      <c r="AN52" s="1346">
        <v>79422</v>
      </c>
      <c r="AO52" s="1346">
        <v>84739</v>
      </c>
      <c r="AP52" s="1346">
        <v>89790</v>
      </c>
      <c r="AQ52" s="1346">
        <v>93947</v>
      </c>
      <c r="AR52" s="1346">
        <v>94159</v>
      </c>
      <c r="AS52" s="1209">
        <v>356079</v>
      </c>
      <c r="AT52" s="1218">
        <v>869496</v>
      </c>
      <c r="AU52" s="1347">
        <v>65663</v>
      </c>
      <c r="AV52" s="1346">
        <v>48232</v>
      </c>
      <c r="AW52" s="1346">
        <v>80756</v>
      </c>
      <c r="AX52" s="1346">
        <v>79564</v>
      </c>
      <c r="AY52" s="1346">
        <v>79309</v>
      </c>
      <c r="AZ52" s="1348">
        <v>84980</v>
      </c>
      <c r="BA52" s="433">
        <v>438504</v>
      </c>
    </row>
    <row r="53" spans="2:53" ht="27.75" customHeight="1" thickBot="1">
      <c r="B53" s="88"/>
      <c r="C53" s="88"/>
      <c r="D53" s="1689"/>
      <c r="E53" s="1299">
        <v>255.19112207151665</v>
      </c>
      <c r="F53" s="1300">
        <v>211.40847700255182</v>
      </c>
      <c r="G53" s="1361">
        <v>47.230900969705402</v>
      </c>
      <c r="H53" s="1362">
        <v>39.011472198904755</v>
      </c>
      <c r="I53" s="1269">
        <v>43.859345772356448</v>
      </c>
      <c r="J53" s="1270">
        <v>43.726366943194392</v>
      </c>
      <c r="K53" s="1363">
        <v>17.888088812159225</v>
      </c>
      <c r="L53" s="1364">
        <v>26.601544525138536</v>
      </c>
      <c r="M53" s="1299">
        <v>14.085642784317372</v>
      </c>
      <c r="N53" s="1300">
        <v>28.399514848864357</v>
      </c>
      <c r="O53" s="1299">
        <v>70.473729963359261</v>
      </c>
      <c r="P53" s="1365">
        <v>52.602299685231742</v>
      </c>
      <c r="Q53" s="1299">
        <v>32.132525699253193</v>
      </c>
      <c r="R53" s="1366">
        <v>11.896547900128837</v>
      </c>
      <c r="S53" s="1415">
        <v>-20.354543916060301</v>
      </c>
      <c r="T53" s="1416">
        <v>18.888476296571355</v>
      </c>
      <c r="U53" s="1416">
        <v>-4.6509823697123664</v>
      </c>
      <c r="V53" s="1416">
        <v>43.13084764697669</v>
      </c>
      <c r="W53" s="1416">
        <v>11.194785748888009</v>
      </c>
      <c r="X53" s="1416">
        <v>1.9186762893856724</v>
      </c>
      <c r="Y53" s="1416">
        <v>-4.8114503010457383</v>
      </c>
      <c r="Z53" s="1416">
        <v>27.041045614560716</v>
      </c>
      <c r="AA53" s="1384">
        <v>49.002649708532061</v>
      </c>
      <c r="AB53" s="1384">
        <v>58.170942137351886</v>
      </c>
      <c r="AC53" s="1384">
        <v>80.010223497003949</v>
      </c>
      <c r="AD53" s="1384">
        <v>59.994717506663136</v>
      </c>
      <c r="AE53" s="1299">
        <v>6.2134136444789192</v>
      </c>
      <c r="AF53" s="1365">
        <v>23.514445159209401</v>
      </c>
      <c r="AG53" s="1388">
        <v>71.442231075697208</v>
      </c>
      <c r="AH53" s="1405">
        <v>-28.206142634044767</v>
      </c>
      <c r="AI53" s="1384">
        <v>20.266064563373405</v>
      </c>
      <c r="AJ53" s="1384">
        <v>12.273649703403052</v>
      </c>
      <c r="AK53" s="1384">
        <v>34.662758921145382</v>
      </c>
      <c r="AL53" s="1384">
        <v>25.022452504317783</v>
      </c>
      <c r="AM53" s="1384">
        <v>31.979507666130303</v>
      </c>
      <c r="AN53" s="1384">
        <v>17.063895644483736</v>
      </c>
      <c r="AO53" s="1384">
        <v>20.552836738177888</v>
      </c>
      <c r="AP53" s="1384">
        <v>30.605536080524814</v>
      </c>
      <c r="AQ53" s="1384">
        <v>48.211778440374218</v>
      </c>
      <c r="AR53" s="1384">
        <v>41.309861480047431</v>
      </c>
      <c r="AS53" s="1299">
        <v>20.917067936240571</v>
      </c>
      <c r="AT53" s="1364">
        <v>26.849094837458807</v>
      </c>
      <c r="AU53" s="1279">
        <v>1.7273966660469711</v>
      </c>
      <c r="AV53" s="1278">
        <v>39.888047797209879</v>
      </c>
      <c r="AW53" s="1278">
        <v>36.587510993843466</v>
      </c>
      <c r="AX53" s="1278">
        <v>38.280788348569644</v>
      </c>
      <c r="AY53" s="1278">
        <v>16.627452133760784</v>
      </c>
      <c r="AZ53" s="1367">
        <v>17.395148367132677</v>
      </c>
      <c r="BA53" s="464">
        <v>23.147953122762075</v>
      </c>
    </row>
    <row r="54" spans="2:53" ht="27.75" customHeight="1">
      <c r="B54" s="88"/>
      <c r="C54" s="89"/>
      <c r="D54" s="1687" t="s">
        <v>77</v>
      </c>
      <c r="E54" s="1209">
        <v>14441</v>
      </c>
      <c r="F54" s="1210">
        <v>31210</v>
      </c>
      <c r="G54" s="1209">
        <v>19688</v>
      </c>
      <c r="H54" s="1210">
        <v>39495</v>
      </c>
      <c r="I54" s="1209">
        <v>24353</v>
      </c>
      <c r="J54" s="1210">
        <v>52122</v>
      </c>
      <c r="K54" s="1209">
        <v>45944</v>
      </c>
      <c r="L54" s="1210">
        <v>103349</v>
      </c>
      <c r="M54" s="1209">
        <v>56999</v>
      </c>
      <c r="N54" s="1210">
        <v>134942</v>
      </c>
      <c r="O54" s="1209">
        <v>98284</v>
      </c>
      <c r="P54" s="1213">
        <v>195640</v>
      </c>
      <c r="Q54" s="1209">
        <v>113446</v>
      </c>
      <c r="R54" s="1214">
        <v>215683</v>
      </c>
      <c r="S54" s="1215">
        <v>16668</v>
      </c>
      <c r="T54" s="1216">
        <v>15721</v>
      </c>
      <c r="U54" s="1216">
        <v>17227</v>
      </c>
      <c r="V54" s="1216">
        <v>17220</v>
      </c>
      <c r="W54" s="1216">
        <v>23726</v>
      </c>
      <c r="X54" s="1216">
        <v>24254</v>
      </c>
      <c r="Y54" s="1216">
        <v>23750</v>
      </c>
      <c r="Z54" s="1216">
        <v>25875</v>
      </c>
      <c r="AA54" s="1216">
        <v>23924</v>
      </c>
      <c r="AB54" s="1216">
        <v>23165</v>
      </c>
      <c r="AC54" s="1216">
        <v>22783</v>
      </c>
      <c r="AD54" s="1216">
        <v>23223</v>
      </c>
      <c r="AE54" s="1209">
        <v>114816</v>
      </c>
      <c r="AF54" s="1218">
        <v>257536</v>
      </c>
      <c r="AG54" s="1217">
        <v>23061</v>
      </c>
      <c r="AH54" s="1216">
        <v>24474</v>
      </c>
      <c r="AI54" s="1216">
        <v>29881</v>
      </c>
      <c r="AJ54" s="1216">
        <v>32174</v>
      </c>
      <c r="AK54" s="1216">
        <v>33124</v>
      </c>
      <c r="AL54" s="1216">
        <v>30604</v>
      </c>
      <c r="AM54" s="1216">
        <v>33928</v>
      </c>
      <c r="AN54" s="1216">
        <v>33976</v>
      </c>
      <c r="AO54" s="1216">
        <v>31205</v>
      </c>
      <c r="AP54" s="1216">
        <v>32511</v>
      </c>
      <c r="AQ54" s="1216">
        <v>37547</v>
      </c>
      <c r="AR54" s="1216">
        <v>35823</v>
      </c>
      <c r="AS54" s="1209">
        <v>173318</v>
      </c>
      <c r="AT54" s="1218">
        <v>378308</v>
      </c>
      <c r="AU54" s="1217">
        <v>32253</v>
      </c>
      <c r="AV54" s="1216">
        <v>33362</v>
      </c>
      <c r="AW54" s="1216">
        <v>37093</v>
      </c>
      <c r="AX54" s="1216">
        <v>33024</v>
      </c>
      <c r="AY54" s="1216">
        <v>36628</v>
      </c>
      <c r="AZ54" s="1338">
        <v>30245</v>
      </c>
      <c r="BA54" s="433">
        <v>202605</v>
      </c>
    </row>
    <row r="55" spans="2:53" ht="27.75" customHeight="1" thickBot="1">
      <c r="B55" s="94"/>
      <c r="C55" s="90"/>
      <c r="D55" s="1688"/>
      <c r="E55" s="1221">
        <v>24.384151593453936</v>
      </c>
      <c r="F55" s="1222">
        <v>31.499115193393436</v>
      </c>
      <c r="G55" s="1221">
        <v>36.334048888581123</v>
      </c>
      <c r="H55" s="1222">
        <v>26.545978852931754</v>
      </c>
      <c r="I55" s="1312">
        <v>23.694636326696468</v>
      </c>
      <c r="J55" s="1230">
        <v>31.971135586783134</v>
      </c>
      <c r="K55" s="1312">
        <v>88.658481501252425</v>
      </c>
      <c r="L55" s="1230">
        <v>98.282874793753138</v>
      </c>
      <c r="M55" s="1221">
        <v>24.06190144523768</v>
      </c>
      <c r="N55" s="1222">
        <v>30.569236277080563</v>
      </c>
      <c r="O55" s="1221">
        <v>72.431095282373377</v>
      </c>
      <c r="P55" s="1225">
        <v>44.980806568748051</v>
      </c>
      <c r="Q55" s="1221">
        <v>15.42672255911441</v>
      </c>
      <c r="R55" s="1226">
        <v>10.244837456552844</v>
      </c>
      <c r="S55" s="1341">
        <v>-8.0943978826643104</v>
      </c>
      <c r="T55" s="1342">
        <v>-21.641828241040713</v>
      </c>
      <c r="U55" s="1342">
        <v>-16.648925875749953</v>
      </c>
      <c r="V55" s="1342">
        <v>-1.4705040910911578</v>
      </c>
      <c r="W55" s="1342">
        <v>15.974191025515694</v>
      </c>
      <c r="X55" s="1342">
        <v>45.722182167748116</v>
      </c>
      <c r="Y55" s="1342">
        <v>37.410321684795178</v>
      </c>
      <c r="Z55" s="1342">
        <v>47.562018819503862</v>
      </c>
      <c r="AA55" s="1342">
        <v>62.471986417657064</v>
      </c>
      <c r="AB55" s="1342">
        <v>26.536297591085372</v>
      </c>
      <c r="AC55" s="1342">
        <v>19.282722513088999</v>
      </c>
      <c r="AD55" s="1342">
        <v>51.923328535915203</v>
      </c>
      <c r="AE55" s="1221">
        <v>1.2076230100664702</v>
      </c>
      <c r="AF55" s="1230">
        <v>19.404867328440361</v>
      </c>
      <c r="AG55" s="1343">
        <v>38.354931605471563</v>
      </c>
      <c r="AH55" s="1342">
        <v>55.677119776095651</v>
      </c>
      <c r="AI55" s="1342">
        <v>73.454461020491095</v>
      </c>
      <c r="AJ55" s="1342">
        <v>86.840882694541222</v>
      </c>
      <c r="AK55" s="1342">
        <v>39.610553822810431</v>
      </c>
      <c r="AL55" s="1342">
        <v>26.181248453863276</v>
      </c>
      <c r="AM55" s="1342">
        <v>42.854736842105268</v>
      </c>
      <c r="AN55" s="1342">
        <v>31.308212560386465</v>
      </c>
      <c r="AO55" s="1342">
        <v>30.433873934124733</v>
      </c>
      <c r="AP55" s="1342">
        <v>40.345348586229221</v>
      </c>
      <c r="AQ55" s="1342">
        <v>64.802703770355095</v>
      </c>
      <c r="AR55" s="1342">
        <v>54.256556000516724</v>
      </c>
      <c r="AS55" s="1221">
        <v>50.952828874024533</v>
      </c>
      <c r="AT55" s="1230">
        <v>46.895191351888656</v>
      </c>
      <c r="AU55" s="1343">
        <v>39.859503057109407</v>
      </c>
      <c r="AV55" s="1342">
        <v>36.316090545068249</v>
      </c>
      <c r="AW55" s="1342">
        <v>24.135738429102105</v>
      </c>
      <c r="AX55" s="1342">
        <v>2.641884751662829</v>
      </c>
      <c r="AY55" s="1342">
        <v>10.578432556454544</v>
      </c>
      <c r="AZ55" s="1344">
        <v>-1.1730492746046366</v>
      </c>
      <c r="BA55" s="1233">
        <v>16.897840962854403</v>
      </c>
    </row>
    <row r="56" spans="2:53">
      <c r="G56" s="1187"/>
      <c r="H56" s="1187"/>
      <c r="I56" s="1187"/>
      <c r="J56" s="1187"/>
      <c r="K56" s="1187"/>
      <c r="L56" s="1187"/>
      <c r="M56" s="1187"/>
      <c r="N56" s="1187"/>
      <c r="P56" s="1187"/>
      <c r="R56" s="1187"/>
      <c r="S56" s="1187"/>
      <c r="T56" s="1187"/>
      <c r="U56" s="1187"/>
      <c r="V56" s="1187"/>
      <c r="W56" s="1187"/>
      <c r="X56" s="1187"/>
      <c r="Y56" s="1187"/>
      <c r="Z56" s="1187"/>
      <c r="AA56" s="1187"/>
      <c r="AB56" s="1187"/>
      <c r="AC56" s="1187"/>
      <c r="AD56" s="1187"/>
      <c r="AE56" s="1187"/>
      <c r="AF56" s="1187"/>
      <c r="AG56" s="1187"/>
      <c r="AH56" s="1187"/>
      <c r="AI56" s="1187"/>
      <c r="AJ56" s="1187"/>
      <c r="AK56" s="1187"/>
      <c r="AL56" s="1187"/>
      <c r="AM56" s="1187"/>
      <c r="AN56" s="1187"/>
      <c r="AO56" s="1187"/>
      <c r="AP56" s="1187"/>
      <c r="AQ56" s="1187"/>
      <c r="AR56" s="1187"/>
      <c r="AS56" s="1187"/>
      <c r="AT56" s="1187"/>
    </row>
    <row r="57" spans="2:53">
      <c r="G57" s="1187"/>
      <c r="H57" s="1187"/>
      <c r="I57" s="1187"/>
      <c r="J57" s="1187"/>
      <c r="K57" s="1187"/>
      <c r="L57" s="1187"/>
      <c r="M57" s="1187"/>
      <c r="N57" s="1187"/>
      <c r="P57" s="1187"/>
      <c r="R57" s="1187"/>
      <c r="S57" s="1187"/>
      <c r="T57" s="1187"/>
      <c r="U57" s="1187"/>
      <c r="V57" s="1187"/>
      <c r="W57" s="1187"/>
      <c r="X57" s="1187"/>
      <c r="Y57" s="1187"/>
      <c r="Z57" s="1187"/>
      <c r="AA57" s="1187"/>
      <c r="AB57" s="1187"/>
      <c r="AC57" s="1187"/>
      <c r="AD57" s="1187"/>
      <c r="AE57" s="1187"/>
      <c r="AF57" s="1187"/>
      <c r="AG57" s="1187"/>
      <c r="AH57" s="1187"/>
      <c r="AI57" s="1187"/>
      <c r="AJ57" s="1187"/>
      <c r="AK57" s="1187"/>
      <c r="AL57" s="1187"/>
      <c r="AM57" s="1187"/>
      <c r="AN57" s="1187"/>
      <c r="AO57" s="1187"/>
      <c r="AP57" s="1187"/>
      <c r="AQ57" s="1187"/>
      <c r="AR57" s="1187"/>
      <c r="AS57" s="1187"/>
      <c r="AT57" s="1187"/>
    </row>
  </sheetData>
  <sheetProtection formatColumns="0"/>
  <mergeCells count="30">
    <mergeCell ref="B12:B17"/>
    <mergeCell ref="C12:D13"/>
    <mergeCell ref="C14:D15"/>
    <mergeCell ref="C16:D17"/>
    <mergeCell ref="B3:D3"/>
    <mergeCell ref="B5:B10"/>
    <mergeCell ref="C5:D6"/>
    <mergeCell ref="C7:D8"/>
    <mergeCell ref="C9:D10"/>
    <mergeCell ref="B18:C18"/>
    <mergeCell ref="C19:D20"/>
    <mergeCell ref="C21:D22"/>
    <mergeCell ref="C23:D24"/>
    <mergeCell ref="B26:B31"/>
    <mergeCell ref="C26:D27"/>
    <mergeCell ref="C28:D29"/>
    <mergeCell ref="C30:D31"/>
    <mergeCell ref="B33:B38"/>
    <mergeCell ref="C33:D34"/>
    <mergeCell ref="C35:D36"/>
    <mergeCell ref="C37:D38"/>
    <mergeCell ref="B40:B45"/>
    <mergeCell ref="C40:D41"/>
    <mergeCell ref="C42:D43"/>
    <mergeCell ref="C44:D45"/>
    <mergeCell ref="D46:D47"/>
    <mergeCell ref="D48:D49"/>
    <mergeCell ref="D50:D51"/>
    <mergeCell ref="D52:D53"/>
    <mergeCell ref="D54:D55"/>
  </mergeCells>
  <phoneticPr fontId="2"/>
  <pageMargins left="0.70866141732283461" right="0.70866141732283461" top="0.74803149606299213" bottom="0.74803149606299213" header="0.31496062992125984" footer="0.31496062992125984"/>
  <pageSetup paperSize="8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BB23"/>
  <sheetViews>
    <sheetView view="pageBreakPreview" zoomScaleNormal="100" zoomScaleSheetLayoutView="100" workbookViewId="0">
      <pane xSplit="4" ySplit="3" topLeftCell="E4" activePane="bottomRight" state="frozen"/>
      <selection pane="topRight" activeCell="E21" sqref="E21"/>
      <selection pane="bottomLeft" activeCell="E21" sqref="E21"/>
      <selection pane="bottomRight" activeCell="E4" sqref="E4"/>
    </sheetView>
  </sheetViews>
  <sheetFormatPr defaultColWidth="8.625" defaultRowHeight="14.25" outlineLevelCol="1"/>
  <cols>
    <col min="1" max="3" width="3.75" style="85" customWidth="1"/>
    <col min="4" max="4" width="17.625" style="85" customWidth="1"/>
    <col min="5" max="18" width="11.625" style="1014" customWidth="1"/>
    <col min="19" max="30" width="9.625" style="1014" hidden="1" customWidth="1" outlineLevel="1"/>
    <col min="31" max="31" width="11.625" style="1014" customWidth="1" collapsed="1"/>
    <col min="32" max="32" width="11.625" style="1014" customWidth="1"/>
    <col min="33" max="44" width="9.625" style="1014" hidden="1" customWidth="1" outlineLevel="1"/>
    <col min="45" max="45" width="11.625" style="1014" customWidth="1" collapsed="1"/>
    <col min="46" max="46" width="11.625" style="1014" customWidth="1"/>
    <col min="47" max="49" width="9.625" style="1014" customWidth="1"/>
    <col min="50" max="51" width="9.625" style="1016" customWidth="1"/>
    <col min="52" max="52" width="10" style="1016" customWidth="1"/>
    <col min="53" max="53" width="11.625" style="1016" customWidth="1"/>
    <col min="54" max="54" width="10" style="1015" customWidth="1"/>
    <col min="55" max="16384" width="8.625" style="85"/>
  </cols>
  <sheetData>
    <row r="1" spans="2:54" ht="36.6" customHeight="1">
      <c r="B1" s="16" t="s">
        <v>172</v>
      </c>
      <c r="C1" s="16"/>
      <c r="D1" s="95"/>
    </row>
    <row r="2" spans="2:54" ht="15" thickBot="1">
      <c r="K2" s="1417"/>
      <c r="L2" s="1417"/>
      <c r="M2" s="1417"/>
      <c r="N2" s="1417"/>
      <c r="P2" s="1417"/>
      <c r="S2" s="1417"/>
      <c r="T2" s="1417"/>
      <c r="U2" s="1417"/>
      <c r="V2" s="1417"/>
      <c r="W2" s="1417"/>
      <c r="X2" s="1417"/>
      <c r="Y2" s="1417"/>
      <c r="Z2" s="1417"/>
      <c r="AA2" s="1417"/>
      <c r="AB2" s="1417"/>
      <c r="AC2" s="1417"/>
      <c r="AD2" s="1417"/>
      <c r="AF2" s="1417"/>
      <c r="AG2" s="1417"/>
      <c r="AH2" s="1417"/>
      <c r="AI2" s="1417"/>
      <c r="AJ2" s="1417"/>
      <c r="AK2" s="1417"/>
      <c r="AL2" s="1417"/>
      <c r="AM2" s="1417"/>
      <c r="AN2" s="1417"/>
      <c r="AO2" s="1417"/>
      <c r="AP2" s="1417"/>
      <c r="AQ2" s="1417"/>
      <c r="AR2" s="1417"/>
      <c r="AS2" s="1417"/>
      <c r="AT2" s="1020"/>
      <c r="AU2" s="1417"/>
      <c r="AV2" s="1417"/>
      <c r="AW2" s="1417"/>
      <c r="AX2" s="1418"/>
      <c r="AY2" s="1418"/>
      <c r="AZ2" s="1418"/>
      <c r="BA2" s="1417" t="s">
        <v>15</v>
      </c>
    </row>
    <row r="3" spans="2:54" ht="24" customHeight="1" thickBot="1">
      <c r="B3" s="1710"/>
      <c r="C3" s="1711"/>
      <c r="D3" s="1712"/>
      <c r="E3" s="1419" t="s">
        <v>115</v>
      </c>
      <c r="F3" s="1420">
        <v>2016</v>
      </c>
      <c r="G3" s="1421" t="s">
        <v>116</v>
      </c>
      <c r="H3" s="1422">
        <v>2017</v>
      </c>
      <c r="I3" s="1423" t="s">
        <v>117</v>
      </c>
      <c r="J3" s="1424">
        <v>2018</v>
      </c>
      <c r="K3" s="1419" t="s">
        <v>119</v>
      </c>
      <c r="L3" s="1420">
        <v>2019</v>
      </c>
      <c r="M3" s="1419" t="s">
        <v>121</v>
      </c>
      <c r="N3" s="1420">
        <v>2020</v>
      </c>
      <c r="O3" s="1425" t="s">
        <v>123</v>
      </c>
      <c r="P3" s="1426">
        <v>2021</v>
      </c>
      <c r="Q3" s="1425" t="s">
        <v>125</v>
      </c>
      <c r="R3" s="1427">
        <v>2022</v>
      </c>
      <c r="S3" s="1428" t="s">
        <v>23</v>
      </c>
      <c r="T3" s="1428" t="s">
        <v>24</v>
      </c>
      <c r="U3" s="1428" t="s">
        <v>25</v>
      </c>
      <c r="V3" s="1428" t="s">
        <v>26</v>
      </c>
      <c r="W3" s="1428" t="s">
        <v>27</v>
      </c>
      <c r="X3" s="1428" t="s">
        <v>28</v>
      </c>
      <c r="Y3" s="1428" t="s">
        <v>29</v>
      </c>
      <c r="Z3" s="1428" t="s">
        <v>30</v>
      </c>
      <c r="AA3" s="1428" t="s">
        <v>31</v>
      </c>
      <c r="AB3" s="1428" t="s">
        <v>32</v>
      </c>
      <c r="AC3" s="1428" t="s">
        <v>33</v>
      </c>
      <c r="AD3" s="1428" t="s">
        <v>34</v>
      </c>
      <c r="AE3" s="1425" t="s">
        <v>156</v>
      </c>
      <c r="AF3" s="1427">
        <v>2023</v>
      </c>
      <c r="AG3" s="1429" t="s">
        <v>36</v>
      </c>
      <c r="AH3" s="1430" t="s">
        <v>37</v>
      </c>
      <c r="AI3" s="1431" t="s">
        <v>38</v>
      </c>
      <c r="AJ3" s="1431" t="s">
        <v>39</v>
      </c>
      <c r="AK3" s="1431" t="s">
        <v>40</v>
      </c>
      <c r="AL3" s="1431" t="s">
        <v>41</v>
      </c>
      <c r="AM3" s="1431" t="s">
        <v>42</v>
      </c>
      <c r="AN3" s="1431" t="s">
        <v>43</v>
      </c>
      <c r="AO3" s="1431" t="s">
        <v>44</v>
      </c>
      <c r="AP3" s="1431" t="s">
        <v>45</v>
      </c>
      <c r="AQ3" s="1431" t="s">
        <v>46</v>
      </c>
      <c r="AR3" s="1432" t="s">
        <v>47</v>
      </c>
      <c r="AS3" s="1419" t="s">
        <v>157</v>
      </c>
      <c r="AT3" s="1433">
        <v>2024</v>
      </c>
      <c r="AU3" s="1429" t="s">
        <v>49</v>
      </c>
      <c r="AV3" s="1430" t="s">
        <v>50</v>
      </c>
      <c r="AW3" s="1434" t="s">
        <v>51</v>
      </c>
      <c r="AX3" s="1435" t="s">
        <v>52</v>
      </c>
      <c r="AY3" s="1436" t="s">
        <v>53</v>
      </c>
      <c r="AZ3" s="1437" t="s">
        <v>158</v>
      </c>
      <c r="BA3" s="1419" t="s">
        <v>56</v>
      </c>
    </row>
    <row r="4" spans="2:54" s="1456" customFormat="1" ht="24.95" customHeight="1">
      <c r="B4" s="102"/>
      <c r="C4" s="1713" t="s">
        <v>64</v>
      </c>
      <c r="D4" s="1714"/>
      <c r="E4" s="1190">
        <v>319275</v>
      </c>
      <c r="F4" s="1438">
        <v>677615</v>
      </c>
      <c r="G4" s="1439">
        <v>305176</v>
      </c>
      <c r="H4" s="1440">
        <v>668523</v>
      </c>
      <c r="I4" s="1441">
        <v>327838</v>
      </c>
      <c r="J4" s="1442">
        <v>698329</v>
      </c>
      <c r="K4" s="1190">
        <v>360045</v>
      </c>
      <c r="L4" s="1443">
        <v>765330</v>
      </c>
      <c r="M4" s="1190">
        <v>304028</v>
      </c>
      <c r="N4" s="1443">
        <v>718715</v>
      </c>
      <c r="O4" s="1444">
        <v>413876</v>
      </c>
      <c r="P4" s="1445">
        <v>760012</v>
      </c>
      <c r="Q4" s="1444">
        <v>312177</v>
      </c>
      <c r="R4" s="1445">
        <v>625392</v>
      </c>
      <c r="S4" s="1446">
        <v>46034</v>
      </c>
      <c r="T4" s="1447">
        <v>55563</v>
      </c>
      <c r="U4" s="1447">
        <v>69297</v>
      </c>
      <c r="V4" s="1447">
        <v>67756</v>
      </c>
      <c r="W4" s="1447">
        <v>70313</v>
      </c>
      <c r="X4" s="1447">
        <v>73168</v>
      </c>
      <c r="Y4" s="1447">
        <v>71711</v>
      </c>
      <c r="Z4" s="1447">
        <v>67117</v>
      </c>
      <c r="AA4" s="1447">
        <v>72543</v>
      </c>
      <c r="AB4" s="1447">
        <v>71437</v>
      </c>
      <c r="AC4" s="1447">
        <v>76154</v>
      </c>
      <c r="AD4" s="1447">
        <v>83165</v>
      </c>
      <c r="AE4" s="1444">
        <v>382131</v>
      </c>
      <c r="AF4" s="1448">
        <v>824258</v>
      </c>
      <c r="AG4" s="1449">
        <v>60564</v>
      </c>
      <c r="AH4" s="1447">
        <v>57632</v>
      </c>
      <c r="AI4" s="1447">
        <v>78849</v>
      </c>
      <c r="AJ4" s="1447">
        <v>69869</v>
      </c>
      <c r="AK4" s="1447">
        <v>72428</v>
      </c>
      <c r="AL4" s="1447">
        <v>73029</v>
      </c>
      <c r="AM4" s="1447">
        <v>72961</v>
      </c>
      <c r="AN4" s="1447">
        <v>68946</v>
      </c>
      <c r="AO4" s="1447">
        <v>67633</v>
      </c>
      <c r="AP4" s="1447">
        <v>69622</v>
      </c>
      <c r="AQ4" s="1447">
        <v>77719</v>
      </c>
      <c r="AR4" s="1447">
        <v>81962</v>
      </c>
      <c r="AS4" s="1444">
        <v>412371</v>
      </c>
      <c r="AT4" s="1450">
        <v>851214</v>
      </c>
      <c r="AU4" s="1449">
        <v>59247</v>
      </c>
      <c r="AV4" s="1447">
        <v>61224</v>
      </c>
      <c r="AW4" s="1451">
        <v>84360</v>
      </c>
      <c r="AX4" s="1452">
        <v>80494</v>
      </c>
      <c r="AY4" s="1453">
        <v>76584</v>
      </c>
      <c r="AZ4" s="1454">
        <v>71757</v>
      </c>
      <c r="BA4" s="1190">
        <v>433666</v>
      </c>
      <c r="BB4" s="1455"/>
    </row>
    <row r="5" spans="2:54" s="1475" customFormat="1" ht="24.95" customHeight="1" thickBot="1">
      <c r="B5" s="96"/>
      <c r="C5" s="1715"/>
      <c r="D5" s="1716"/>
      <c r="E5" s="1457">
        <v>5.4565572822910013</v>
      </c>
      <c r="F5" s="1458">
        <v>3.8565229985914726</v>
      </c>
      <c r="G5" s="1459">
        <v>-4.4159423694307378</v>
      </c>
      <c r="H5" s="1460">
        <v>-1.3417648664802329</v>
      </c>
      <c r="I5" s="1461">
        <v>7.4258788371300426</v>
      </c>
      <c r="J5" s="1462">
        <v>4.4584853475497539</v>
      </c>
      <c r="K5" s="1457">
        <v>9.8240594439936757</v>
      </c>
      <c r="L5" s="1463">
        <v>9.5944748105835487</v>
      </c>
      <c r="M5" s="1457">
        <v>-15.558332986154511</v>
      </c>
      <c r="N5" s="1463">
        <v>-6.090836632563736</v>
      </c>
      <c r="O5" s="1464">
        <v>36.130882681858253</v>
      </c>
      <c r="P5" s="1465">
        <v>5.7459493679692173</v>
      </c>
      <c r="Q5" s="1464">
        <v>-24.572335675419694</v>
      </c>
      <c r="R5" s="1465">
        <v>-17.712878217712344</v>
      </c>
      <c r="S5" s="1466">
        <v>-13.972828016669467</v>
      </c>
      <c r="T5" s="1467">
        <v>14.381291557733093</v>
      </c>
      <c r="U5" s="1467">
        <v>12.252765943660606</v>
      </c>
      <c r="V5" s="1467">
        <v>46.88692334373917</v>
      </c>
      <c r="W5" s="1467">
        <v>39.745602702971269</v>
      </c>
      <c r="X5" s="1467">
        <v>40.943501627723322</v>
      </c>
      <c r="Y5" s="1467">
        <v>21.797985631061366</v>
      </c>
      <c r="Z5" s="1467">
        <v>20.391397155105921</v>
      </c>
      <c r="AA5" s="1467">
        <v>32.167908612239671</v>
      </c>
      <c r="AB5" s="1467">
        <v>39.92165311918518</v>
      </c>
      <c r="AC5" s="1467">
        <v>76.41308376575239</v>
      </c>
      <c r="AD5" s="1467">
        <v>68.081408274217324</v>
      </c>
      <c r="AE5" s="1464">
        <v>22.408441364994871</v>
      </c>
      <c r="AF5" s="1468">
        <v>31.798615908102448</v>
      </c>
      <c r="AG5" s="1469">
        <v>31.56362688447669</v>
      </c>
      <c r="AH5" s="1467">
        <v>3.723701024062791</v>
      </c>
      <c r="AI5" s="1467">
        <v>13.784146499848475</v>
      </c>
      <c r="AJ5" s="1467">
        <v>3.1185430072613514</v>
      </c>
      <c r="AK5" s="1467">
        <v>3.0079786099298929</v>
      </c>
      <c r="AL5" s="1467">
        <v>-0.18997375902033298</v>
      </c>
      <c r="AM5" s="1467">
        <v>1.7431077519487985</v>
      </c>
      <c r="AN5" s="1467">
        <v>2.7250920035162522</v>
      </c>
      <c r="AO5" s="1467">
        <v>-6.7683994320609884</v>
      </c>
      <c r="AP5" s="1467">
        <v>-2.540700197376708</v>
      </c>
      <c r="AQ5" s="1467">
        <v>2.0550463534417105</v>
      </c>
      <c r="AR5" s="1467">
        <v>-1.4465219743882614</v>
      </c>
      <c r="AS5" s="1464">
        <v>7.9135165689253171</v>
      </c>
      <c r="AT5" s="1470">
        <v>3.2703352591057637</v>
      </c>
      <c r="AU5" s="1469">
        <v>-2.1745591440459719</v>
      </c>
      <c r="AV5" s="1467">
        <v>6.2326485285952202</v>
      </c>
      <c r="AW5" s="1471">
        <v>6.9893086786135541</v>
      </c>
      <c r="AX5" s="1472">
        <v>15.207030299560614</v>
      </c>
      <c r="AY5" s="1473">
        <v>5.7381123322471979</v>
      </c>
      <c r="AZ5" s="1474">
        <v>-1.7417738158813592</v>
      </c>
      <c r="BA5" s="1457">
        <v>5.1640391783127342</v>
      </c>
      <c r="BB5" s="1015"/>
    </row>
    <row r="6" spans="2:54" s="1456" customFormat="1" ht="24.95" customHeight="1">
      <c r="B6" s="103"/>
      <c r="C6" s="1717" t="s">
        <v>173</v>
      </c>
      <c r="D6" s="1714"/>
      <c r="E6" s="1190">
        <v>28420</v>
      </c>
      <c r="F6" s="1438">
        <v>52149</v>
      </c>
      <c r="G6" s="1439">
        <v>22021</v>
      </c>
      <c r="H6" s="1440">
        <v>45606</v>
      </c>
      <c r="I6" s="1441">
        <v>32913</v>
      </c>
      <c r="J6" s="1442">
        <v>55100</v>
      </c>
      <c r="K6" s="1190">
        <v>31540</v>
      </c>
      <c r="L6" s="1443">
        <v>62394</v>
      </c>
      <c r="M6" s="1190">
        <v>25226</v>
      </c>
      <c r="N6" s="1443">
        <v>49059</v>
      </c>
      <c r="O6" s="1444">
        <v>30350</v>
      </c>
      <c r="P6" s="1445">
        <v>51118</v>
      </c>
      <c r="Q6" s="1444">
        <v>21333</v>
      </c>
      <c r="R6" s="1445">
        <v>41253</v>
      </c>
      <c r="S6" s="1446">
        <v>6283</v>
      </c>
      <c r="T6" s="1447">
        <v>9527</v>
      </c>
      <c r="U6" s="1447">
        <v>12329</v>
      </c>
      <c r="V6" s="1447">
        <v>7535</v>
      </c>
      <c r="W6" s="1447">
        <v>6991</v>
      </c>
      <c r="X6" s="1447">
        <v>8584</v>
      </c>
      <c r="Y6" s="1447">
        <v>9146</v>
      </c>
      <c r="Z6" s="1447">
        <v>6988</v>
      </c>
      <c r="AA6" s="1447">
        <v>8178</v>
      </c>
      <c r="AB6" s="1447">
        <v>7179</v>
      </c>
      <c r="AC6" s="1447">
        <v>6883</v>
      </c>
      <c r="AD6" s="1447">
        <v>5024</v>
      </c>
      <c r="AE6" s="1444">
        <v>51249</v>
      </c>
      <c r="AF6" s="1448">
        <v>94647</v>
      </c>
      <c r="AG6" s="1449">
        <v>7238</v>
      </c>
      <c r="AH6" s="1447">
        <v>7429</v>
      </c>
      <c r="AI6" s="1447">
        <v>9190</v>
      </c>
      <c r="AJ6" s="1447">
        <v>7422</v>
      </c>
      <c r="AK6" s="1447">
        <v>6792</v>
      </c>
      <c r="AL6" s="1447">
        <v>7575</v>
      </c>
      <c r="AM6" s="1447">
        <v>8175</v>
      </c>
      <c r="AN6" s="1447">
        <v>6500</v>
      </c>
      <c r="AO6" s="1447">
        <v>8535</v>
      </c>
      <c r="AP6" s="1447">
        <v>6606</v>
      </c>
      <c r="AQ6" s="1447">
        <v>6342</v>
      </c>
      <c r="AR6" s="1447">
        <v>4266</v>
      </c>
      <c r="AS6" s="1444">
        <v>45646</v>
      </c>
      <c r="AT6" s="1450">
        <v>86070</v>
      </c>
      <c r="AU6" s="1449">
        <v>6291</v>
      </c>
      <c r="AV6" s="1447">
        <v>6167</v>
      </c>
      <c r="AW6" s="1451">
        <v>8915</v>
      </c>
      <c r="AX6" s="1452">
        <v>7984</v>
      </c>
      <c r="AY6" s="1453">
        <v>7072</v>
      </c>
      <c r="AZ6" s="1454">
        <v>7658</v>
      </c>
      <c r="BA6" s="1190">
        <v>44087</v>
      </c>
      <c r="BB6" s="1455"/>
    </row>
    <row r="7" spans="2:54" s="1475" customFormat="1" ht="24.95" customHeight="1" thickBot="1">
      <c r="B7" s="96"/>
      <c r="C7" s="1718"/>
      <c r="D7" s="1716"/>
      <c r="E7" s="1457">
        <v>26.266216456371055</v>
      </c>
      <c r="F7" s="1458">
        <v>8.1234061081047315</v>
      </c>
      <c r="G7" s="1459">
        <v>-22.515833919774806</v>
      </c>
      <c r="H7" s="1460">
        <v>-12.546741068860385</v>
      </c>
      <c r="I7" s="1461">
        <v>49.461877298941914</v>
      </c>
      <c r="J7" s="1462">
        <v>20.817436302240935</v>
      </c>
      <c r="K7" s="1457">
        <v>-4.1716039255005626</v>
      </c>
      <c r="L7" s="1463">
        <v>13.237749546279503</v>
      </c>
      <c r="M7" s="1457">
        <v>-20.019023462270141</v>
      </c>
      <c r="N7" s="1463">
        <v>-21.372247331474185</v>
      </c>
      <c r="O7" s="1464">
        <v>20.312376119876305</v>
      </c>
      <c r="P7" s="1465">
        <v>4.1969873010049099</v>
      </c>
      <c r="Q7" s="1464">
        <v>-29.710049423393741</v>
      </c>
      <c r="R7" s="1465">
        <v>-19.29848585625416</v>
      </c>
      <c r="S7" s="1466">
        <v>32.273684210526312</v>
      </c>
      <c r="T7" s="1467">
        <v>234.985935302391</v>
      </c>
      <c r="U7" s="1467">
        <v>204.87141444114741</v>
      </c>
      <c r="V7" s="1467">
        <v>145.35981764897429</v>
      </c>
      <c r="W7" s="1467">
        <v>125.29809861424428</v>
      </c>
      <c r="X7" s="1467">
        <v>143.79437659755752</v>
      </c>
      <c r="Y7" s="1467">
        <v>155.54624196702989</v>
      </c>
      <c r="Z7" s="1467">
        <v>116.74937965260548</v>
      </c>
      <c r="AA7" s="1467">
        <v>85.905887701750402</v>
      </c>
      <c r="AB7" s="1467">
        <v>140.10033444816054</v>
      </c>
      <c r="AC7" s="1467">
        <v>159.34438583270537</v>
      </c>
      <c r="AD7" s="1467">
        <v>63.435263500325306</v>
      </c>
      <c r="AE7" s="1464">
        <v>140.23344114751794</v>
      </c>
      <c r="AF7" s="1468">
        <v>129.43058686640973</v>
      </c>
      <c r="AG7" s="1469">
        <v>15.19974534458062</v>
      </c>
      <c r="AH7" s="1467">
        <v>-22.021622756376615</v>
      </c>
      <c r="AI7" s="1467">
        <v>-25.460296861059291</v>
      </c>
      <c r="AJ7" s="1467">
        <v>-1.4996682149966887</v>
      </c>
      <c r="AK7" s="1467">
        <v>-2.8465169503647587</v>
      </c>
      <c r="AL7" s="1467">
        <v>-11.754426840633741</v>
      </c>
      <c r="AM7" s="1467">
        <v>-10.616663022086158</v>
      </c>
      <c r="AN7" s="1467">
        <v>-6.9834001144819808</v>
      </c>
      <c r="AO7" s="1467">
        <v>4.3653705062362462</v>
      </c>
      <c r="AP7" s="1467">
        <v>-7.9816130380275752</v>
      </c>
      <c r="AQ7" s="1467">
        <v>-7.859944791515332</v>
      </c>
      <c r="AR7" s="1467">
        <v>-15.087579617834393</v>
      </c>
      <c r="AS7" s="1464">
        <v>-10.93289625163419</v>
      </c>
      <c r="AT7" s="1470">
        <v>-9.0620938857016</v>
      </c>
      <c r="AU7" s="1469">
        <v>-13.083724785852439</v>
      </c>
      <c r="AV7" s="1467">
        <v>-16.987481491452414</v>
      </c>
      <c r="AW7" s="1471">
        <v>-2.9923830250271948</v>
      </c>
      <c r="AX7" s="1472">
        <v>7.5720829964969028</v>
      </c>
      <c r="AY7" s="1473">
        <v>4.122497055359247</v>
      </c>
      <c r="AZ7" s="1474">
        <v>1.0957095709570979</v>
      </c>
      <c r="BA7" s="1457">
        <v>-3.4154142750733882</v>
      </c>
      <c r="BB7" s="1015"/>
    </row>
    <row r="8" spans="2:54" s="1456" customFormat="1" ht="24.95" customHeight="1">
      <c r="B8" s="103"/>
      <c r="C8" s="1717" t="s">
        <v>174</v>
      </c>
      <c r="D8" s="1714"/>
      <c r="E8" s="1190">
        <v>290855</v>
      </c>
      <c r="F8" s="1438">
        <v>625466</v>
      </c>
      <c r="G8" s="1439">
        <v>283155</v>
      </c>
      <c r="H8" s="1440">
        <v>622917</v>
      </c>
      <c r="I8" s="1441">
        <v>294925</v>
      </c>
      <c r="J8" s="1442">
        <v>643229</v>
      </c>
      <c r="K8" s="1190">
        <v>328505</v>
      </c>
      <c r="L8" s="1443">
        <v>702936</v>
      </c>
      <c r="M8" s="1190">
        <v>278802</v>
      </c>
      <c r="N8" s="1443">
        <v>669656</v>
      </c>
      <c r="O8" s="1444">
        <v>383526</v>
      </c>
      <c r="P8" s="1445">
        <v>708894</v>
      </c>
      <c r="Q8" s="1444">
        <v>290844</v>
      </c>
      <c r="R8" s="1445">
        <v>584139</v>
      </c>
      <c r="S8" s="1446">
        <v>39751</v>
      </c>
      <c r="T8" s="1447">
        <v>46036</v>
      </c>
      <c r="U8" s="1447">
        <v>56968</v>
      </c>
      <c r="V8" s="1447">
        <v>60221</v>
      </c>
      <c r="W8" s="1447">
        <v>63322</v>
      </c>
      <c r="X8" s="1447">
        <v>64584</v>
      </c>
      <c r="Y8" s="1447">
        <v>62565</v>
      </c>
      <c r="Z8" s="1447">
        <v>60129</v>
      </c>
      <c r="AA8" s="1447">
        <v>64365</v>
      </c>
      <c r="AB8" s="1447">
        <v>64258</v>
      </c>
      <c r="AC8" s="1447">
        <v>69271</v>
      </c>
      <c r="AD8" s="1447">
        <v>78141</v>
      </c>
      <c r="AE8" s="1444">
        <v>330882</v>
      </c>
      <c r="AF8" s="1448">
        <v>729611</v>
      </c>
      <c r="AG8" s="1449">
        <v>53326</v>
      </c>
      <c r="AH8" s="1447">
        <v>50203</v>
      </c>
      <c r="AI8" s="1447">
        <v>69659</v>
      </c>
      <c r="AJ8" s="1447">
        <v>62447</v>
      </c>
      <c r="AK8" s="1447">
        <v>65636</v>
      </c>
      <c r="AL8" s="1447">
        <v>65454</v>
      </c>
      <c r="AM8" s="1447">
        <v>64786</v>
      </c>
      <c r="AN8" s="1447">
        <v>62446</v>
      </c>
      <c r="AO8" s="1447">
        <v>59098</v>
      </c>
      <c r="AP8" s="1447">
        <v>63016</v>
      </c>
      <c r="AQ8" s="1447">
        <v>71377</v>
      </c>
      <c r="AR8" s="1447">
        <v>77696</v>
      </c>
      <c r="AS8" s="1444">
        <v>366725</v>
      </c>
      <c r="AT8" s="1450">
        <v>765144</v>
      </c>
      <c r="AU8" s="1449">
        <v>52956</v>
      </c>
      <c r="AV8" s="1447">
        <v>55057</v>
      </c>
      <c r="AW8" s="1451">
        <v>75445</v>
      </c>
      <c r="AX8" s="1452">
        <v>72510</v>
      </c>
      <c r="AY8" s="1453">
        <v>69512</v>
      </c>
      <c r="AZ8" s="1454">
        <v>64099</v>
      </c>
      <c r="BA8" s="1190">
        <v>389579</v>
      </c>
      <c r="BB8" s="1455"/>
    </row>
    <row r="9" spans="2:54" s="1475" customFormat="1" ht="24.95" customHeight="1" thickBot="1">
      <c r="B9" s="96"/>
      <c r="C9" s="1719"/>
      <c r="D9" s="1716"/>
      <c r="E9" s="1457">
        <v>3.7852323129239949</v>
      </c>
      <c r="F9" s="1458">
        <v>3.5159262655116947</v>
      </c>
      <c r="G9" s="1459">
        <v>-2.6473672448470893</v>
      </c>
      <c r="H9" s="1460">
        <v>-0.40753614105322811</v>
      </c>
      <c r="I9" s="1461">
        <v>4.1567339443061115</v>
      </c>
      <c r="J9" s="1462">
        <v>3.2607875527558292</v>
      </c>
      <c r="K9" s="1457">
        <v>11.385945579384597</v>
      </c>
      <c r="L9" s="1463">
        <v>9.282386210820718</v>
      </c>
      <c r="M9" s="1457">
        <v>-15.13005890321304</v>
      </c>
      <c r="N9" s="1463">
        <v>-4.7344281698476181</v>
      </c>
      <c r="O9" s="1464">
        <v>37.562140874168762</v>
      </c>
      <c r="P9" s="1465">
        <v>5.8594263323258531</v>
      </c>
      <c r="Q9" s="1464">
        <v>-24.165767118787258</v>
      </c>
      <c r="R9" s="1465">
        <v>-17.59854082556771</v>
      </c>
      <c r="S9" s="1466">
        <v>-18.477881913824561</v>
      </c>
      <c r="T9" s="1467">
        <v>0.66254127216672032</v>
      </c>
      <c r="U9" s="1467">
        <v>-1.2498049888193634</v>
      </c>
      <c r="V9" s="1467">
        <v>39.863436839538281</v>
      </c>
      <c r="W9" s="1467">
        <v>34.122680674404791</v>
      </c>
      <c r="X9" s="1467">
        <v>33.460076045627375</v>
      </c>
      <c r="Y9" s="1467">
        <v>13.141524105754286</v>
      </c>
      <c r="Z9" s="1467">
        <v>14.476915754402668</v>
      </c>
      <c r="AA9" s="1467">
        <v>27.485739185549036</v>
      </c>
      <c r="AB9" s="1467">
        <v>33.689795069177165</v>
      </c>
      <c r="AC9" s="1467">
        <v>70.980401836402251</v>
      </c>
      <c r="AD9" s="1467">
        <v>68.389182200193943</v>
      </c>
      <c r="AE9" s="1464">
        <v>13.766142674423392</v>
      </c>
      <c r="AF9" s="1468">
        <v>24.903661628482254</v>
      </c>
      <c r="AG9" s="1469">
        <v>34.150084274609441</v>
      </c>
      <c r="AH9" s="1467">
        <v>9.0516117820835831</v>
      </c>
      <c r="AI9" s="1467">
        <v>22.277418901839624</v>
      </c>
      <c r="AJ9" s="1467">
        <v>3.6963849819830301</v>
      </c>
      <c r="AK9" s="1467">
        <v>3.6543381447206258</v>
      </c>
      <c r="AL9" s="1467">
        <v>1.3470828688219854</v>
      </c>
      <c r="AM9" s="1467">
        <v>3.549908095580605</v>
      </c>
      <c r="AN9" s="1467">
        <v>3.8533818955911414</v>
      </c>
      <c r="AO9" s="1467">
        <v>-8.1830187213547703</v>
      </c>
      <c r="AP9" s="1467">
        <v>-1.9328332658968463</v>
      </c>
      <c r="AQ9" s="1467">
        <v>3.0402332866567434</v>
      </c>
      <c r="AR9" s="1467">
        <v>-0.56948336980586589</v>
      </c>
      <c r="AS9" s="1464">
        <v>10.83256266584462</v>
      </c>
      <c r="AT9" s="1470">
        <v>4.8701294251320348</v>
      </c>
      <c r="AU9" s="1469">
        <v>-0.69384540374301196</v>
      </c>
      <c r="AV9" s="1467">
        <v>9.6687448957233642</v>
      </c>
      <c r="AW9" s="1471">
        <v>8.3061772348153085</v>
      </c>
      <c r="AX9" s="1472">
        <v>16.114465066376283</v>
      </c>
      <c r="AY9" s="1473">
        <v>5.9052958742153834</v>
      </c>
      <c r="AZ9" s="1474">
        <v>-2.0701561401900648</v>
      </c>
      <c r="BA9" s="1457">
        <v>6.2319176494648616</v>
      </c>
      <c r="BB9" s="1015"/>
    </row>
    <row r="10" spans="2:54" s="1456" customFormat="1" ht="24.95" customHeight="1">
      <c r="B10" s="104"/>
      <c r="C10" s="104"/>
      <c r="D10" s="1689" t="s">
        <v>73</v>
      </c>
      <c r="E10" s="1190">
        <v>162493</v>
      </c>
      <c r="F10" s="1438">
        <v>354813</v>
      </c>
      <c r="G10" s="1439">
        <v>146424</v>
      </c>
      <c r="H10" s="1440">
        <v>330878</v>
      </c>
      <c r="I10" s="1441">
        <v>146976</v>
      </c>
      <c r="J10" s="1442">
        <v>323482</v>
      </c>
      <c r="K10" s="1190">
        <v>148521</v>
      </c>
      <c r="L10" s="1443">
        <v>324667</v>
      </c>
      <c r="M10" s="1190">
        <v>115693</v>
      </c>
      <c r="N10" s="1443">
        <v>296779</v>
      </c>
      <c r="O10" s="1444">
        <v>170753</v>
      </c>
      <c r="P10" s="1445">
        <v>331579</v>
      </c>
      <c r="Q10" s="1444">
        <v>144608</v>
      </c>
      <c r="R10" s="1445">
        <v>286812</v>
      </c>
      <c r="S10" s="1446">
        <v>22972</v>
      </c>
      <c r="T10" s="1447">
        <v>23858</v>
      </c>
      <c r="U10" s="1447">
        <v>29606</v>
      </c>
      <c r="V10" s="1447">
        <v>30564</v>
      </c>
      <c r="W10" s="1447">
        <v>30569</v>
      </c>
      <c r="X10" s="1447">
        <v>30037</v>
      </c>
      <c r="Y10" s="1447">
        <v>27854</v>
      </c>
      <c r="Z10" s="1447">
        <v>26726</v>
      </c>
      <c r="AA10" s="1447">
        <v>29137</v>
      </c>
      <c r="AB10" s="1447">
        <v>30117</v>
      </c>
      <c r="AC10" s="1447">
        <v>33833</v>
      </c>
      <c r="AD10" s="1447">
        <v>40333</v>
      </c>
      <c r="AE10" s="1444">
        <v>167606</v>
      </c>
      <c r="AF10" s="1448">
        <v>355606</v>
      </c>
      <c r="AG10" s="1449">
        <v>24744</v>
      </c>
      <c r="AH10" s="1447">
        <v>27579</v>
      </c>
      <c r="AI10" s="1447">
        <v>33673</v>
      </c>
      <c r="AJ10" s="1447">
        <v>31704</v>
      </c>
      <c r="AK10" s="1447">
        <v>34740</v>
      </c>
      <c r="AL10" s="1447">
        <v>31739</v>
      </c>
      <c r="AM10" s="1447">
        <v>31434</v>
      </c>
      <c r="AN10" s="1447">
        <v>32463</v>
      </c>
      <c r="AO10" s="1447">
        <v>25397</v>
      </c>
      <c r="AP10" s="1447">
        <v>29394</v>
      </c>
      <c r="AQ10" s="1447">
        <v>36830</v>
      </c>
      <c r="AR10" s="1447">
        <v>39892</v>
      </c>
      <c r="AS10" s="1444">
        <v>184179</v>
      </c>
      <c r="AT10" s="1450">
        <v>379589</v>
      </c>
      <c r="AU10" s="1449">
        <v>25155</v>
      </c>
      <c r="AV10" s="1447">
        <v>27943</v>
      </c>
      <c r="AW10" s="1451">
        <v>38722</v>
      </c>
      <c r="AX10" s="1452">
        <v>39321</v>
      </c>
      <c r="AY10" s="1453">
        <v>36582</v>
      </c>
      <c r="AZ10" s="1454">
        <v>31593</v>
      </c>
      <c r="BA10" s="1190">
        <v>199316</v>
      </c>
      <c r="BB10" s="1455"/>
    </row>
    <row r="11" spans="2:54" s="1475" customFormat="1" ht="24.95" customHeight="1" thickBot="1">
      <c r="B11" s="97"/>
      <c r="C11" s="97"/>
      <c r="D11" s="1688"/>
      <c r="E11" s="1457">
        <v>-4.2384418186640005</v>
      </c>
      <c r="F11" s="1458">
        <v>-3.5136810846970974</v>
      </c>
      <c r="G11" s="1459">
        <v>-9.8890413740899561</v>
      </c>
      <c r="H11" s="1460">
        <v>-6.7458069461941932</v>
      </c>
      <c r="I11" s="1461">
        <v>0.37698737911817659</v>
      </c>
      <c r="J11" s="1462">
        <v>-2.2352649617079408</v>
      </c>
      <c r="K11" s="1457">
        <v>1.0511920313520591</v>
      </c>
      <c r="L11" s="1463">
        <v>0.36632641074309902</v>
      </c>
      <c r="M11" s="1457">
        <v>-22.103271591222793</v>
      </c>
      <c r="N11" s="1463">
        <v>-8.5897242405295344</v>
      </c>
      <c r="O11" s="1464">
        <v>47.591470529764109</v>
      </c>
      <c r="P11" s="1465">
        <v>11.725897047971728</v>
      </c>
      <c r="Q11" s="1464">
        <v>-15.311590425936885</v>
      </c>
      <c r="R11" s="1465">
        <v>-13.501156587118004</v>
      </c>
      <c r="S11" s="1466">
        <v>4.1153009427121106</v>
      </c>
      <c r="T11" s="1467">
        <v>9.8333486787588669</v>
      </c>
      <c r="U11" s="1467">
        <v>12.862153095455938</v>
      </c>
      <c r="V11" s="1467">
        <v>22.094834818040169</v>
      </c>
      <c r="W11" s="1467">
        <v>24.264227642276424</v>
      </c>
      <c r="X11" s="1467">
        <v>20.355010618263407</v>
      </c>
      <c r="Y11" s="1467">
        <v>5.0262056483541357</v>
      </c>
      <c r="Z11" s="1467">
        <v>11.048323430423409</v>
      </c>
      <c r="AA11" s="1467">
        <v>20.910448999917008</v>
      </c>
      <c r="AB11" s="1467">
        <v>22.921513407616018</v>
      </c>
      <c r="AC11" s="1467">
        <v>64.102439734199947</v>
      </c>
      <c r="AD11" s="1467">
        <v>80.058035714285722</v>
      </c>
      <c r="AE11" s="1464">
        <v>15.903684443460946</v>
      </c>
      <c r="AF11" s="1468">
        <v>23.985746760944451</v>
      </c>
      <c r="AG11" s="1469">
        <v>7.7137384642173004</v>
      </c>
      <c r="AH11" s="1467">
        <v>15.596445636683725</v>
      </c>
      <c r="AI11" s="1467">
        <v>13.737080321556448</v>
      </c>
      <c r="AJ11" s="1467">
        <v>3.7298782881821637</v>
      </c>
      <c r="AK11" s="1467">
        <v>13.644541856128754</v>
      </c>
      <c r="AL11" s="1467">
        <v>5.6663448413623314</v>
      </c>
      <c r="AM11" s="1467">
        <v>12.852732103109062</v>
      </c>
      <c r="AN11" s="1467">
        <v>21.465988176307718</v>
      </c>
      <c r="AO11" s="1467">
        <v>-12.835913100181898</v>
      </c>
      <c r="AP11" s="1467">
        <v>-2.4006375136965801</v>
      </c>
      <c r="AQ11" s="1467">
        <v>8.858215351875387</v>
      </c>
      <c r="AR11" s="1467">
        <v>-1.093397466094757</v>
      </c>
      <c r="AS11" s="1464">
        <v>9.8880708327864255</v>
      </c>
      <c r="AT11" s="1470">
        <v>6.7442619078418318</v>
      </c>
      <c r="AU11" s="1469">
        <v>1.6610087293889535</v>
      </c>
      <c r="AV11" s="1467">
        <v>1.3198448094564554</v>
      </c>
      <c r="AW11" s="1471">
        <v>14.994209010186196</v>
      </c>
      <c r="AX11" s="1472">
        <v>24.025359576078714</v>
      </c>
      <c r="AY11" s="1473">
        <v>5.302245250431767</v>
      </c>
      <c r="AZ11" s="1474">
        <v>-0.46000189041872375</v>
      </c>
      <c r="BA11" s="1457">
        <v>8.2186351321269058</v>
      </c>
      <c r="BB11" s="1015"/>
    </row>
    <row r="12" spans="2:54" s="1456" customFormat="1" ht="24.95" customHeight="1">
      <c r="B12" s="104"/>
      <c r="C12" s="104"/>
      <c r="D12" s="1689" t="s">
        <v>78</v>
      </c>
      <c r="E12" s="1190">
        <v>1030</v>
      </c>
      <c r="F12" s="1438">
        <v>2151</v>
      </c>
      <c r="G12" s="1439">
        <v>1041</v>
      </c>
      <c r="H12" s="1440">
        <v>2406</v>
      </c>
      <c r="I12" s="1441">
        <v>1169</v>
      </c>
      <c r="J12" s="1442">
        <v>2484</v>
      </c>
      <c r="K12" s="1190">
        <v>1355</v>
      </c>
      <c r="L12" s="1443">
        <v>3088</v>
      </c>
      <c r="M12" s="1190">
        <v>943</v>
      </c>
      <c r="N12" s="1443">
        <v>1895</v>
      </c>
      <c r="O12" s="1444">
        <v>961</v>
      </c>
      <c r="P12" s="1445">
        <v>2222</v>
      </c>
      <c r="Q12" s="1444">
        <v>1134</v>
      </c>
      <c r="R12" s="1445">
        <v>2269</v>
      </c>
      <c r="S12" s="1446">
        <v>206</v>
      </c>
      <c r="T12" s="1447">
        <v>209</v>
      </c>
      <c r="U12" s="1447">
        <v>309</v>
      </c>
      <c r="V12" s="1447">
        <v>275</v>
      </c>
      <c r="W12" s="1447">
        <v>414</v>
      </c>
      <c r="X12" s="1447">
        <v>378</v>
      </c>
      <c r="Y12" s="1447">
        <v>308</v>
      </c>
      <c r="Z12" s="1447">
        <v>368</v>
      </c>
      <c r="AA12" s="1447">
        <v>283</v>
      </c>
      <c r="AB12" s="1447">
        <v>340</v>
      </c>
      <c r="AC12" s="1447">
        <v>297</v>
      </c>
      <c r="AD12" s="1447">
        <v>326</v>
      </c>
      <c r="AE12" s="1444">
        <v>1791</v>
      </c>
      <c r="AF12" s="1448">
        <v>3713</v>
      </c>
      <c r="AG12" s="1449">
        <v>296</v>
      </c>
      <c r="AH12" s="1447">
        <v>279</v>
      </c>
      <c r="AI12" s="1447">
        <v>324</v>
      </c>
      <c r="AJ12" s="1447">
        <v>311</v>
      </c>
      <c r="AK12" s="1447">
        <v>313</v>
      </c>
      <c r="AL12" s="1447">
        <v>365</v>
      </c>
      <c r="AM12" s="1447">
        <v>332</v>
      </c>
      <c r="AN12" s="1447">
        <v>410</v>
      </c>
      <c r="AO12" s="1447">
        <v>341</v>
      </c>
      <c r="AP12" s="1447">
        <v>389</v>
      </c>
      <c r="AQ12" s="1447">
        <v>385</v>
      </c>
      <c r="AR12" s="1447">
        <v>372</v>
      </c>
      <c r="AS12" s="1444">
        <v>1888</v>
      </c>
      <c r="AT12" s="1450">
        <v>4117</v>
      </c>
      <c r="AU12" s="1449">
        <v>314</v>
      </c>
      <c r="AV12" s="1447">
        <v>308</v>
      </c>
      <c r="AW12" s="1451">
        <v>391</v>
      </c>
      <c r="AX12" s="1452">
        <v>405</v>
      </c>
      <c r="AY12" s="1453">
        <v>402</v>
      </c>
      <c r="AZ12" s="1454">
        <v>372</v>
      </c>
      <c r="BA12" s="1190">
        <v>2192</v>
      </c>
      <c r="BB12" s="1455"/>
    </row>
    <row r="13" spans="2:54" s="1475" customFormat="1" ht="24.95" customHeight="1" thickBot="1">
      <c r="B13" s="97"/>
      <c r="C13" s="97"/>
      <c r="D13" s="1688"/>
      <c r="E13" s="1457">
        <v>36.604774535809014</v>
      </c>
      <c r="F13" s="1458">
        <v>26.158357771260981</v>
      </c>
      <c r="G13" s="1459">
        <v>1.0679611650485441</v>
      </c>
      <c r="H13" s="1460">
        <v>11.854951185495111</v>
      </c>
      <c r="I13" s="1461">
        <v>12.295869356388096</v>
      </c>
      <c r="J13" s="1462">
        <v>3.2418952618454</v>
      </c>
      <c r="K13" s="1457">
        <v>15.911035072711726</v>
      </c>
      <c r="L13" s="1463">
        <v>24.315619967793879</v>
      </c>
      <c r="M13" s="1457">
        <v>-30.405904059040594</v>
      </c>
      <c r="N13" s="1463">
        <v>-38.633419689119172</v>
      </c>
      <c r="O13" s="1464">
        <v>1.9088016967126151</v>
      </c>
      <c r="P13" s="1465">
        <v>17.255936675461754</v>
      </c>
      <c r="Q13" s="1464">
        <v>18.002081165452651</v>
      </c>
      <c r="R13" s="1465">
        <v>2.115211521152105</v>
      </c>
      <c r="S13" s="1466">
        <v>6.1855670103092848</v>
      </c>
      <c r="T13" s="1467">
        <v>6.6326530612244881</v>
      </c>
      <c r="U13" s="1467">
        <v>46.445497630331744</v>
      </c>
      <c r="V13" s="1467">
        <v>52.777777777777771</v>
      </c>
      <c r="W13" s="1467">
        <v>111.22448979591834</v>
      </c>
      <c r="X13" s="1467">
        <v>140.76433121019107</v>
      </c>
      <c r="Y13" s="1467">
        <v>106.71140939597316</v>
      </c>
      <c r="Z13" s="1467">
        <v>109.09090909090909</v>
      </c>
      <c r="AA13" s="1467">
        <v>74.691358024691368</v>
      </c>
      <c r="AB13" s="1467">
        <v>65.853658536585357</v>
      </c>
      <c r="AC13" s="1467">
        <v>46.305418719211843</v>
      </c>
      <c r="AD13" s="1467">
        <v>35.833333333333343</v>
      </c>
      <c r="AE13" s="1464">
        <v>57.936507936507923</v>
      </c>
      <c r="AF13" s="1468">
        <v>63.640370207139711</v>
      </c>
      <c r="AG13" s="1469">
        <v>43.689320388349529</v>
      </c>
      <c r="AH13" s="1467">
        <v>33.492822966507163</v>
      </c>
      <c r="AI13" s="1467">
        <v>4.8543689320388381</v>
      </c>
      <c r="AJ13" s="1467">
        <v>13.090909090909093</v>
      </c>
      <c r="AK13" s="1467">
        <v>-24.39613526570048</v>
      </c>
      <c r="AL13" s="1467">
        <v>-3.4391534391534435</v>
      </c>
      <c r="AM13" s="1467">
        <v>7.7922077922077904</v>
      </c>
      <c r="AN13" s="1467">
        <v>11.41304347826086</v>
      </c>
      <c r="AO13" s="1467">
        <v>20.494699646643099</v>
      </c>
      <c r="AP13" s="1467">
        <v>14.411764705882348</v>
      </c>
      <c r="AQ13" s="1467">
        <v>29.629629629629619</v>
      </c>
      <c r="AR13" s="1467">
        <v>14.110429447852766</v>
      </c>
      <c r="AS13" s="1464">
        <v>5.4159687325516614</v>
      </c>
      <c r="AT13" s="1470">
        <v>10.880689469431729</v>
      </c>
      <c r="AU13" s="1469">
        <v>6.0810810810810807</v>
      </c>
      <c r="AV13" s="1467">
        <v>10.394265232974902</v>
      </c>
      <c r="AW13" s="1471">
        <v>20.679012345679013</v>
      </c>
      <c r="AX13" s="1472">
        <v>30.225080385852095</v>
      </c>
      <c r="AY13" s="1473">
        <v>28.434504792332262</v>
      </c>
      <c r="AZ13" s="1474">
        <v>1.9178082191780845</v>
      </c>
      <c r="BA13" s="1457">
        <v>16.101694915254242</v>
      </c>
      <c r="BB13" s="1015"/>
    </row>
    <row r="14" spans="2:54" s="1456" customFormat="1" ht="24.95" customHeight="1">
      <c r="B14" s="104"/>
      <c r="C14" s="104"/>
      <c r="D14" s="1689" t="s">
        <v>81</v>
      </c>
      <c r="E14" s="1190">
        <v>35427</v>
      </c>
      <c r="F14" s="1438">
        <v>72383</v>
      </c>
      <c r="G14" s="1439">
        <v>35115</v>
      </c>
      <c r="H14" s="1440">
        <v>72735</v>
      </c>
      <c r="I14" s="1441">
        <v>37506</v>
      </c>
      <c r="J14" s="1442">
        <v>73901</v>
      </c>
      <c r="K14" s="1190">
        <v>39145</v>
      </c>
      <c r="L14" s="1443">
        <v>84733</v>
      </c>
      <c r="M14" s="1190">
        <v>28682</v>
      </c>
      <c r="N14" s="1443">
        <v>68996</v>
      </c>
      <c r="O14" s="1444">
        <v>37905</v>
      </c>
      <c r="P14" s="1445">
        <v>70231</v>
      </c>
      <c r="Q14" s="1444">
        <v>22379</v>
      </c>
      <c r="R14" s="1445">
        <v>47304</v>
      </c>
      <c r="S14" s="1446">
        <v>3602</v>
      </c>
      <c r="T14" s="1447">
        <v>3298</v>
      </c>
      <c r="U14" s="1447">
        <v>5058</v>
      </c>
      <c r="V14" s="1447">
        <v>6066</v>
      </c>
      <c r="W14" s="1447">
        <v>6736</v>
      </c>
      <c r="X14" s="1447">
        <v>6800</v>
      </c>
      <c r="Y14" s="1447">
        <v>5767</v>
      </c>
      <c r="Z14" s="1447">
        <v>4741</v>
      </c>
      <c r="AA14" s="1447">
        <v>8644</v>
      </c>
      <c r="AB14" s="1447">
        <v>5551</v>
      </c>
      <c r="AC14" s="1447">
        <v>5910</v>
      </c>
      <c r="AD14" s="1447">
        <v>7029</v>
      </c>
      <c r="AE14" s="1444">
        <v>31560</v>
      </c>
      <c r="AF14" s="1448">
        <v>69202</v>
      </c>
      <c r="AG14" s="1449">
        <v>4799</v>
      </c>
      <c r="AH14" s="1447">
        <v>5028</v>
      </c>
      <c r="AI14" s="1447">
        <v>8455</v>
      </c>
      <c r="AJ14" s="1447">
        <v>6720</v>
      </c>
      <c r="AK14" s="1447">
        <v>6333</v>
      </c>
      <c r="AL14" s="1447">
        <v>6975</v>
      </c>
      <c r="AM14" s="1447">
        <v>6116</v>
      </c>
      <c r="AN14" s="1447">
        <v>4984</v>
      </c>
      <c r="AO14" s="1447">
        <v>9707</v>
      </c>
      <c r="AP14" s="1447">
        <v>7691</v>
      </c>
      <c r="AQ14" s="1447">
        <v>7892</v>
      </c>
      <c r="AR14" s="1447">
        <v>7871</v>
      </c>
      <c r="AS14" s="1444">
        <v>38310</v>
      </c>
      <c r="AT14" s="1450">
        <v>82571</v>
      </c>
      <c r="AU14" s="1449">
        <v>5949</v>
      </c>
      <c r="AV14" s="1447">
        <v>6002</v>
      </c>
      <c r="AW14" s="1451">
        <v>8811</v>
      </c>
      <c r="AX14" s="1452">
        <v>6761</v>
      </c>
      <c r="AY14" s="1453">
        <v>6558</v>
      </c>
      <c r="AZ14" s="1454">
        <v>7538</v>
      </c>
      <c r="BA14" s="1190">
        <v>41619</v>
      </c>
      <c r="BB14" s="1455"/>
    </row>
    <row r="15" spans="2:54" s="1475" customFormat="1" ht="24.95" customHeight="1" thickBot="1">
      <c r="B15" s="97"/>
      <c r="C15" s="97"/>
      <c r="D15" s="1688"/>
      <c r="E15" s="1457">
        <v>16.543851569182195</v>
      </c>
      <c r="F15" s="1458">
        <v>16.697836391190805</v>
      </c>
      <c r="G15" s="1459">
        <v>-0.88068422389703471</v>
      </c>
      <c r="H15" s="1460">
        <v>0.4863020322451348</v>
      </c>
      <c r="I15" s="1461">
        <v>6.8090559589918769</v>
      </c>
      <c r="J15" s="1462">
        <v>1.6030796727847729</v>
      </c>
      <c r="K15" s="1457">
        <v>4.3699674718711776</v>
      </c>
      <c r="L15" s="1463">
        <v>14.657447125208051</v>
      </c>
      <c r="M15" s="1457">
        <v>-26.728828713756542</v>
      </c>
      <c r="N15" s="1463">
        <v>-18.572457012026007</v>
      </c>
      <c r="O15" s="1464">
        <v>32.156056063036033</v>
      </c>
      <c r="P15" s="1465">
        <v>1.7899588381935274</v>
      </c>
      <c r="Q15" s="1464">
        <v>-40.960295475530927</v>
      </c>
      <c r="R15" s="1465">
        <v>-32.645128219732015</v>
      </c>
      <c r="S15" s="1466">
        <v>-6.6597564135786484</v>
      </c>
      <c r="T15" s="1467">
        <v>-14.382139148494289</v>
      </c>
      <c r="U15" s="1467">
        <v>-1.9766752322595948E-2</v>
      </c>
      <c r="V15" s="1467">
        <v>77.264757451782572</v>
      </c>
      <c r="W15" s="1467">
        <v>134.86750348675037</v>
      </c>
      <c r="X15" s="1467">
        <v>104.88098824947275</v>
      </c>
      <c r="Y15" s="1467">
        <v>113.43449296817175</v>
      </c>
      <c r="Z15" s="1467">
        <v>78.233082706766908</v>
      </c>
      <c r="AA15" s="1467">
        <v>67.033816425120762</v>
      </c>
      <c r="AB15" s="1467">
        <v>48.462155656592671</v>
      </c>
      <c r="AC15" s="1467">
        <v>36.584238502426615</v>
      </c>
      <c r="AD15" s="1467">
        <v>11.183169882948434</v>
      </c>
      <c r="AE15" s="1464">
        <v>41.025068144242368</v>
      </c>
      <c r="AF15" s="1468">
        <v>46.292068324031789</v>
      </c>
      <c r="AG15" s="1469">
        <v>33.231538034425313</v>
      </c>
      <c r="AH15" s="1467">
        <v>52.456033959975741</v>
      </c>
      <c r="AI15" s="1467">
        <v>67.160933175168054</v>
      </c>
      <c r="AJ15" s="1467">
        <v>10.781404549950537</v>
      </c>
      <c r="AK15" s="1467">
        <v>-5.9827790973871657</v>
      </c>
      <c r="AL15" s="1467">
        <v>2.5735294117646959</v>
      </c>
      <c r="AM15" s="1467">
        <v>6.0516733136812775</v>
      </c>
      <c r="AN15" s="1467">
        <v>5.1255009491668346</v>
      </c>
      <c r="AO15" s="1467">
        <v>12.297547431744562</v>
      </c>
      <c r="AP15" s="1467">
        <v>38.55161232210412</v>
      </c>
      <c r="AQ15" s="1467">
        <v>33.536379018612536</v>
      </c>
      <c r="AR15" s="1467">
        <v>11.978944373310568</v>
      </c>
      <c r="AS15" s="1464">
        <v>21.387832699619764</v>
      </c>
      <c r="AT15" s="1470">
        <v>19.318805814860852</v>
      </c>
      <c r="AU15" s="1469">
        <v>23.963325692852692</v>
      </c>
      <c r="AV15" s="1467">
        <v>19.371519490851227</v>
      </c>
      <c r="AW15" s="1471">
        <v>4.2105263157894655</v>
      </c>
      <c r="AX15" s="1472">
        <v>0.610119047619051</v>
      </c>
      <c r="AY15" s="1473">
        <v>3.5528185693983971</v>
      </c>
      <c r="AZ15" s="1474">
        <v>8.0716845878136212</v>
      </c>
      <c r="BA15" s="1457">
        <v>8.6374314800313385</v>
      </c>
      <c r="BB15" s="1015"/>
    </row>
    <row r="16" spans="2:54" s="1456" customFormat="1" ht="24.95" customHeight="1">
      <c r="B16" s="104"/>
      <c r="C16" s="104"/>
      <c r="D16" s="1689" t="s">
        <v>175</v>
      </c>
      <c r="E16" s="1190">
        <v>62589</v>
      </c>
      <c r="F16" s="1438">
        <v>143332</v>
      </c>
      <c r="G16" s="1439">
        <v>77129</v>
      </c>
      <c r="H16" s="1440">
        <v>168284</v>
      </c>
      <c r="I16" s="1441">
        <v>87829</v>
      </c>
      <c r="J16" s="1442">
        <v>200035</v>
      </c>
      <c r="K16" s="1190">
        <v>116320</v>
      </c>
      <c r="L16" s="1443">
        <v>243611</v>
      </c>
      <c r="M16" s="1190">
        <v>113177</v>
      </c>
      <c r="N16" s="1443">
        <v>262843</v>
      </c>
      <c r="O16" s="1444">
        <v>150656</v>
      </c>
      <c r="P16" s="1445">
        <v>263782</v>
      </c>
      <c r="Q16" s="1444">
        <v>103896</v>
      </c>
      <c r="R16" s="1445">
        <v>209562</v>
      </c>
      <c r="S16" s="1446">
        <v>9253</v>
      </c>
      <c r="T16" s="1447">
        <v>14926</v>
      </c>
      <c r="U16" s="1447">
        <v>16237</v>
      </c>
      <c r="V16" s="1447">
        <v>17191</v>
      </c>
      <c r="W16" s="1447">
        <v>18776</v>
      </c>
      <c r="X16" s="1447">
        <v>21641</v>
      </c>
      <c r="Y16" s="1447">
        <v>22912</v>
      </c>
      <c r="Z16" s="1447">
        <v>22256</v>
      </c>
      <c r="AA16" s="1447">
        <v>21361</v>
      </c>
      <c r="AB16" s="1447">
        <v>22970</v>
      </c>
      <c r="AC16" s="1447">
        <v>23984</v>
      </c>
      <c r="AD16" s="1447">
        <v>25080</v>
      </c>
      <c r="AE16" s="1444">
        <v>98024</v>
      </c>
      <c r="AF16" s="1448">
        <v>236587</v>
      </c>
      <c r="AG16" s="1449">
        <v>18699</v>
      </c>
      <c r="AH16" s="1447">
        <v>12988</v>
      </c>
      <c r="AI16" s="1447">
        <v>22298</v>
      </c>
      <c r="AJ16" s="1447">
        <v>18987</v>
      </c>
      <c r="AK16" s="1447">
        <v>18918</v>
      </c>
      <c r="AL16" s="1447">
        <v>21074</v>
      </c>
      <c r="AM16" s="1447">
        <v>21220</v>
      </c>
      <c r="AN16" s="1447">
        <v>19328</v>
      </c>
      <c r="AO16" s="1447">
        <v>18742</v>
      </c>
      <c r="AP16" s="1447">
        <v>20070</v>
      </c>
      <c r="AQ16" s="1447">
        <v>21310</v>
      </c>
      <c r="AR16" s="1447">
        <v>23701</v>
      </c>
      <c r="AS16" s="1444">
        <v>112964</v>
      </c>
      <c r="AT16" s="1450">
        <v>237335</v>
      </c>
      <c r="AU16" s="1449">
        <v>16839</v>
      </c>
      <c r="AV16" s="1447">
        <v>15838</v>
      </c>
      <c r="AW16" s="1451">
        <v>21228</v>
      </c>
      <c r="AX16" s="1452">
        <v>20542</v>
      </c>
      <c r="AY16" s="1453">
        <v>20218</v>
      </c>
      <c r="AZ16" s="1454">
        <v>19784</v>
      </c>
      <c r="BA16" s="1190">
        <v>114449</v>
      </c>
      <c r="BB16" s="1455"/>
    </row>
    <row r="17" spans="2:54" s="1475" customFormat="1" ht="24.95" customHeight="1" thickBot="1">
      <c r="B17" s="97"/>
      <c r="C17" s="97"/>
      <c r="D17" s="1688"/>
      <c r="E17" s="1457">
        <v>24.525486450996766</v>
      </c>
      <c r="F17" s="1458">
        <v>23.879242543408566</v>
      </c>
      <c r="G17" s="1459">
        <v>23.230919171100368</v>
      </c>
      <c r="H17" s="1460">
        <v>17.408534032874726</v>
      </c>
      <c r="I17" s="1461">
        <v>13.872862347495769</v>
      </c>
      <c r="J17" s="1462">
        <v>18.867509686006983</v>
      </c>
      <c r="K17" s="1457">
        <v>32.439171572032024</v>
      </c>
      <c r="L17" s="1463">
        <v>21.78418776714075</v>
      </c>
      <c r="M17" s="1457">
        <v>-2.7020288858321919</v>
      </c>
      <c r="N17" s="1463">
        <v>7.8945532016206243</v>
      </c>
      <c r="O17" s="1464">
        <v>33.115385634890458</v>
      </c>
      <c r="P17" s="1465">
        <v>0.35724748233735681</v>
      </c>
      <c r="Q17" s="1464">
        <v>-31.037595581988114</v>
      </c>
      <c r="R17" s="1465">
        <v>-20.554852112729449</v>
      </c>
      <c r="S17" s="1466">
        <v>-53.639961921939978</v>
      </c>
      <c r="T17" s="1467">
        <v>-12.251616696061134</v>
      </c>
      <c r="U17" s="1467">
        <v>-27.745639017443935</v>
      </c>
      <c r="V17" s="1467">
        <v>58.384005896443711</v>
      </c>
      <c r="W17" s="1467">
        <v>14.07047387606319</v>
      </c>
      <c r="X17" s="1467">
        <v>26.252844058106291</v>
      </c>
      <c r="Y17" s="1467">
        <v>-1.6145654414290647</v>
      </c>
      <c r="Z17" s="1467">
        <v>0.66033469018542235</v>
      </c>
      <c r="AA17" s="1467">
        <v>18.34349030470915</v>
      </c>
      <c r="AB17" s="1467">
        <v>42.202686807404206</v>
      </c>
      <c r="AC17" s="1467">
        <v>96.832170701682401</v>
      </c>
      <c r="AD17" s="1467">
        <v>80.691642651296831</v>
      </c>
      <c r="AE17" s="1464">
        <v>-5.6518056518056596</v>
      </c>
      <c r="AF17" s="1468">
        <v>12.895944875502224</v>
      </c>
      <c r="AG17" s="1469">
        <v>102.0858100075651</v>
      </c>
      <c r="AH17" s="1467">
        <v>-12.984054669703866</v>
      </c>
      <c r="AI17" s="1467">
        <v>37.328324197819796</v>
      </c>
      <c r="AJ17" s="1467">
        <v>10.447327089756271</v>
      </c>
      <c r="AK17" s="1467">
        <v>0.7562846186621357</v>
      </c>
      <c r="AL17" s="1467">
        <v>-2.6200268009796304</v>
      </c>
      <c r="AM17" s="1467">
        <v>-7.3847765363128559</v>
      </c>
      <c r="AN17" s="1467">
        <v>-13.156002875629042</v>
      </c>
      <c r="AO17" s="1467">
        <v>-12.260661954028379</v>
      </c>
      <c r="AP17" s="1467">
        <v>-12.625163256421416</v>
      </c>
      <c r="AQ17" s="1467">
        <v>-11.149099399599734</v>
      </c>
      <c r="AR17" s="1467">
        <v>-5.4984051036682615</v>
      </c>
      <c r="AS17" s="1464">
        <v>15.241165428874567</v>
      </c>
      <c r="AT17" s="1470">
        <v>0.31616276464893645</v>
      </c>
      <c r="AU17" s="1469">
        <v>-9.947055992299056</v>
      </c>
      <c r="AV17" s="1467">
        <v>21.943332306744679</v>
      </c>
      <c r="AW17" s="1471">
        <v>-4.7986366490268182</v>
      </c>
      <c r="AX17" s="1472">
        <v>8.189814083320158</v>
      </c>
      <c r="AY17" s="1473">
        <v>6.8717623427423575</v>
      </c>
      <c r="AZ17" s="1474">
        <v>-6.1212868938027896</v>
      </c>
      <c r="BA17" s="1457">
        <v>1.3145780956764952</v>
      </c>
      <c r="BB17" s="1015"/>
    </row>
    <row r="18" spans="2:54" s="1456" customFormat="1" ht="24.95" customHeight="1">
      <c r="B18" s="104"/>
      <c r="C18" s="104"/>
      <c r="D18" s="1689" t="s">
        <v>97</v>
      </c>
      <c r="E18" s="1190">
        <v>5301</v>
      </c>
      <c r="F18" s="1438">
        <v>10148</v>
      </c>
      <c r="G18" s="1439">
        <v>5324</v>
      </c>
      <c r="H18" s="1440">
        <v>9904</v>
      </c>
      <c r="I18" s="1441">
        <v>5371</v>
      </c>
      <c r="J18" s="1442">
        <v>9972</v>
      </c>
      <c r="K18" s="1190">
        <v>5371</v>
      </c>
      <c r="L18" s="1443">
        <v>10768</v>
      </c>
      <c r="M18" s="1190">
        <v>5193</v>
      </c>
      <c r="N18" s="1443">
        <v>9850</v>
      </c>
      <c r="O18" s="1444">
        <v>6029</v>
      </c>
      <c r="P18" s="1445">
        <v>10521</v>
      </c>
      <c r="Q18" s="1444">
        <v>4648</v>
      </c>
      <c r="R18" s="1445">
        <v>8336</v>
      </c>
      <c r="S18" s="1446">
        <v>602</v>
      </c>
      <c r="T18" s="1447">
        <v>788</v>
      </c>
      <c r="U18" s="1447">
        <v>1299</v>
      </c>
      <c r="V18" s="1447">
        <v>1434</v>
      </c>
      <c r="W18" s="1447">
        <v>1974</v>
      </c>
      <c r="X18" s="1447">
        <v>1664</v>
      </c>
      <c r="Y18" s="1447">
        <v>1512</v>
      </c>
      <c r="Z18" s="1447">
        <v>1809</v>
      </c>
      <c r="AA18" s="1447">
        <v>1630</v>
      </c>
      <c r="AB18" s="1447">
        <v>1432</v>
      </c>
      <c r="AC18" s="1447">
        <v>1420</v>
      </c>
      <c r="AD18" s="1447">
        <v>1269</v>
      </c>
      <c r="AE18" s="1444">
        <v>7761</v>
      </c>
      <c r="AF18" s="1448">
        <v>16833</v>
      </c>
      <c r="AG18" s="1449">
        <v>1008</v>
      </c>
      <c r="AH18" s="1447">
        <v>1142</v>
      </c>
      <c r="AI18" s="1447">
        <v>1264</v>
      </c>
      <c r="AJ18" s="1447">
        <v>1227</v>
      </c>
      <c r="AK18" s="1447">
        <v>1123</v>
      </c>
      <c r="AL18" s="1447">
        <v>1339</v>
      </c>
      <c r="AM18" s="1447">
        <v>1403</v>
      </c>
      <c r="AN18" s="1447">
        <v>1217</v>
      </c>
      <c r="AO18" s="1447">
        <v>1218</v>
      </c>
      <c r="AP18" s="1447">
        <v>1516</v>
      </c>
      <c r="AQ18" s="1447">
        <v>1383</v>
      </c>
      <c r="AR18" s="1447">
        <v>1429</v>
      </c>
      <c r="AS18" s="1444">
        <v>7103</v>
      </c>
      <c r="AT18" s="1450">
        <v>15269</v>
      </c>
      <c r="AU18" s="1449">
        <v>1098</v>
      </c>
      <c r="AV18" s="1447">
        <v>1216</v>
      </c>
      <c r="AW18" s="1451">
        <v>1478</v>
      </c>
      <c r="AX18" s="1452">
        <v>1347</v>
      </c>
      <c r="AY18" s="1453">
        <v>1532</v>
      </c>
      <c r="AZ18" s="1454">
        <v>1594</v>
      </c>
      <c r="BA18" s="1190">
        <v>8265</v>
      </c>
      <c r="BB18" s="1455"/>
    </row>
    <row r="19" spans="2:54" s="1475" customFormat="1" ht="24.95" customHeight="1" thickBot="1">
      <c r="B19" s="97"/>
      <c r="C19" s="97"/>
      <c r="D19" s="1688"/>
      <c r="E19" s="1457">
        <v>6.7673716012084668</v>
      </c>
      <c r="F19" s="1458">
        <v>3.986064145916572</v>
      </c>
      <c r="G19" s="1459">
        <v>0.43388039992453287</v>
      </c>
      <c r="H19" s="1460">
        <v>-2.4044146629877901</v>
      </c>
      <c r="I19" s="1461">
        <v>0.88279489105936193</v>
      </c>
      <c r="J19" s="1462">
        <v>0.68659127625201677</v>
      </c>
      <c r="K19" s="1457">
        <v>0</v>
      </c>
      <c r="L19" s="1463">
        <v>7.9823505816285518</v>
      </c>
      <c r="M19" s="1457">
        <v>-3.3140942096443951</v>
      </c>
      <c r="N19" s="1463">
        <v>-8.5252600297176855</v>
      </c>
      <c r="O19" s="1464">
        <v>16.09859426150588</v>
      </c>
      <c r="P19" s="1465">
        <v>6.812182741116743</v>
      </c>
      <c r="Q19" s="1464">
        <v>-22.905954552993862</v>
      </c>
      <c r="R19" s="1465">
        <v>-20.767987833856097</v>
      </c>
      <c r="S19" s="1466">
        <v>-5.7902973395931099</v>
      </c>
      <c r="T19" s="1467">
        <v>-7.8362573099415158</v>
      </c>
      <c r="U19" s="1467">
        <v>31.744421906693702</v>
      </c>
      <c r="V19" s="1467">
        <v>115.63909774436092</v>
      </c>
      <c r="W19" s="1467">
        <v>151.78571428571428</v>
      </c>
      <c r="X19" s="1467">
        <v>131.432545201669</v>
      </c>
      <c r="Y19" s="1467">
        <v>143.47826086956525</v>
      </c>
      <c r="Z19" s="1467">
        <v>212.43523316062175</v>
      </c>
      <c r="AA19" s="1467">
        <v>223.41269841269843</v>
      </c>
      <c r="AB19" s="1467">
        <v>96.703296703296701</v>
      </c>
      <c r="AC19" s="1467">
        <v>122.91993720565148</v>
      </c>
      <c r="AD19" s="1467">
        <v>105.00807754442653</v>
      </c>
      <c r="AE19" s="1464">
        <v>66.975043029259894</v>
      </c>
      <c r="AF19" s="1468">
        <v>101.93138195777348</v>
      </c>
      <c r="AG19" s="1469">
        <v>67.441860465116292</v>
      </c>
      <c r="AH19" s="1467">
        <v>44.92385786802032</v>
      </c>
      <c r="AI19" s="1467">
        <v>-2.6943802925327134</v>
      </c>
      <c r="AJ19" s="1467">
        <v>-14.43514644351464</v>
      </c>
      <c r="AK19" s="1467">
        <v>-43.110435663627158</v>
      </c>
      <c r="AL19" s="1467">
        <v>-19.53125</v>
      </c>
      <c r="AM19" s="1467">
        <v>-7.2089947089947088</v>
      </c>
      <c r="AN19" s="1467">
        <v>-32.725262576008845</v>
      </c>
      <c r="AO19" s="1467">
        <v>-25.276073619631902</v>
      </c>
      <c r="AP19" s="1467">
        <v>5.8659217877095102</v>
      </c>
      <c r="AQ19" s="1467">
        <v>-2.6056338028168966</v>
      </c>
      <c r="AR19" s="1467">
        <v>12.608353033884939</v>
      </c>
      <c r="AS19" s="1464">
        <v>-8.4782888802989333</v>
      </c>
      <c r="AT19" s="1470">
        <v>-9.2912730945167255</v>
      </c>
      <c r="AU19" s="1469">
        <v>8.9285714285714164</v>
      </c>
      <c r="AV19" s="1467">
        <v>6.4798598949211907</v>
      </c>
      <c r="AW19" s="1471">
        <v>16.930379746835442</v>
      </c>
      <c r="AX19" s="1472">
        <v>9.779951100244503</v>
      </c>
      <c r="AY19" s="1473">
        <v>36.420302760463045</v>
      </c>
      <c r="AZ19" s="1474">
        <v>19.044062733383129</v>
      </c>
      <c r="BA19" s="1457">
        <v>16.359284809235547</v>
      </c>
      <c r="BB19" s="1015"/>
    </row>
    <row r="20" spans="2:54" s="1456" customFormat="1" ht="24.95" customHeight="1">
      <c r="B20" s="104"/>
      <c r="C20" s="104"/>
      <c r="D20" s="1689" t="s">
        <v>176</v>
      </c>
      <c r="E20" s="1190">
        <v>23458</v>
      </c>
      <c r="F20" s="1438">
        <v>41508</v>
      </c>
      <c r="G20" s="1439">
        <v>17607</v>
      </c>
      <c r="H20" s="1440">
        <v>37757</v>
      </c>
      <c r="I20" s="1441">
        <v>15575</v>
      </c>
      <c r="J20" s="1442">
        <v>32388</v>
      </c>
      <c r="K20" s="1190">
        <v>17163</v>
      </c>
      <c r="L20" s="1443">
        <v>34894</v>
      </c>
      <c r="M20" s="1190">
        <v>14786</v>
      </c>
      <c r="N20" s="1443">
        <v>28551</v>
      </c>
      <c r="O20" s="1444">
        <v>16838</v>
      </c>
      <c r="P20" s="1445">
        <v>29782</v>
      </c>
      <c r="Q20" s="1444">
        <v>13731</v>
      </c>
      <c r="R20" s="1445">
        <v>28967</v>
      </c>
      <c r="S20" s="1446">
        <v>3054</v>
      </c>
      <c r="T20" s="1447">
        <v>2902</v>
      </c>
      <c r="U20" s="1447">
        <v>4362</v>
      </c>
      <c r="V20" s="1447">
        <v>4609</v>
      </c>
      <c r="W20" s="1447">
        <v>4723</v>
      </c>
      <c r="X20" s="1447">
        <v>3935</v>
      </c>
      <c r="Y20" s="1447">
        <v>4122</v>
      </c>
      <c r="Z20" s="1447">
        <v>4135</v>
      </c>
      <c r="AA20" s="1447">
        <v>3207</v>
      </c>
      <c r="AB20" s="1447">
        <v>3755</v>
      </c>
      <c r="AC20" s="1447">
        <v>3736</v>
      </c>
      <c r="AD20" s="1447">
        <v>3932</v>
      </c>
      <c r="AE20" s="1444">
        <v>23585</v>
      </c>
      <c r="AF20" s="1448">
        <v>46472</v>
      </c>
      <c r="AG20" s="1449">
        <v>3708</v>
      </c>
      <c r="AH20" s="1447">
        <v>3050</v>
      </c>
      <c r="AI20" s="1447">
        <v>3542</v>
      </c>
      <c r="AJ20" s="1447">
        <v>3409</v>
      </c>
      <c r="AK20" s="1447">
        <v>4098</v>
      </c>
      <c r="AL20" s="1447">
        <v>3862</v>
      </c>
      <c r="AM20" s="1447">
        <v>4164</v>
      </c>
      <c r="AN20" s="1447">
        <v>3956</v>
      </c>
      <c r="AO20" s="1447">
        <v>3614</v>
      </c>
      <c r="AP20" s="1447">
        <v>3853</v>
      </c>
      <c r="AQ20" s="1447">
        <v>3479</v>
      </c>
      <c r="AR20" s="1447">
        <v>4278</v>
      </c>
      <c r="AS20" s="1444">
        <v>21669</v>
      </c>
      <c r="AT20" s="1450">
        <v>45013</v>
      </c>
      <c r="AU20" s="1449">
        <v>3516</v>
      </c>
      <c r="AV20" s="1447">
        <v>3654</v>
      </c>
      <c r="AW20" s="1451">
        <v>4656</v>
      </c>
      <c r="AX20" s="1452">
        <v>4006</v>
      </c>
      <c r="AY20" s="1453">
        <v>4085</v>
      </c>
      <c r="AZ20" s="1454">
        <v>3083</v>
      </c>
      <c r="BA20" s="1190">
        <v>23000</v>
      </c>
      <c r="BB20" s="1455"/>
    </row>
    <row r="21" spans="2:54" s="989" customFormat="1" ht="24.95" customHeight="1" thickBot="1">
      <c r="B21" s="100"/>
      <c r="C21" s="100"/>
      <c r="D21" s="1688"/>
      <c r="E21" s="1457">
        <v>-1.0085664852091014</v>
      </c>
      <c r="F21" s="1458">
        <v>-10.101360131681531</v>
      </c>
      <c r="G21" s="1459">
        <v>-24.942450336772097</v>
      </c>
      <c r="H21" s="1460">
        <v>-9.0368121807844233</v>
      </c>
      <c r="I21" s="1461">
        <v>-11.540864428920315</v>
      </c>
      <c r="J21" s="1462">
        <v>-14.219879757395987</v>
      </c>
      <c r="K21" s="1457">
        <v>10.195826645264845</v>
      </c>
      <c r="L21" s="1463">
        <v>7.737433617389172</v>
      </c>
      <c r="M21" s="1457">
        <v>-13.849560100215584</v>
      </c>
      <c r="N21" s="1463">
        <v>-18.177910242448561</v>
      </c>
      <c r="O21" s="1464">
        <v>13.877992695793324</v>
      </c>
      <c r="P21" s="1465">
        <v>4.3115827816889123</v>
      </c>
      <c r="Q21" s="1464">
        <v>-18.452310250623597</v>
      </c>
      <c r="R21" s="1465">
        <v>-2.7365522799006072</v>
      </c>
      <c r="S21" s="1466">
        <v>54.554655870445345</v>
      </c>
      <c r="T21" s="1467">
        <v>42.885278188084698</v>
      </c>
      <c r="U21" s="1467">
        <v>65.47799696509864</v>
      </c>
      <c r="V21" s="1467">
        <v>62.345896442409298</v>
      </c>
      <c r="W21" s="1467">
        <v>112.46063877642825</v>
      </c>
      <c r="X21" s="1467">
        <v>94.225074037512343</v>
      </c>
      <c r="Y21" s="1467">
        <v>110.7361963190184</v>
      </c>
      <c r="Z21" s="1467">
        <v>44.277739009071894</v>
      </c>
      <c r="AA21" s="1467">
        <v>32.630272952853602</v>
      </c>
      <c r="AB21" s="1467">
        <v>40.636704119850179</v>
      </c>
      <c r="AC21" s="1467">
        <v>51.193848644273572</v>
      </c>
      <c r="AD21" s="1467">
        <v>37.723292469352032</v>
      </c>
      <c r="AE21" s="1464">
        <v>71.7646202024616</v>
      </c>
      <c r="AF21" s="1468">
        <v>60.430835088203821</v>
      </c>
      <c r="AG21" s="1469">
        <v>21.414538310412581</v>
      </c>
      <c r="AH21" s="1467">
        <v>5.0999310820124037</v>
      </c>
      <c r="AI21" s="1467">
        <v>-18.798716185236131</v>
      </c>
      <c r="AJ21" s="1467">
        <v>-26.036016489477106</v>
      </c>
      <c r="AK21" s="1467">
        <v>-13.233114545839513</v>
      </c>
      <c r="AL21" s="1467">
        <v>-1.8551461245235146</v>
      </c>
      <c r="AM21" s="1467">
        <v>1.0189228529839909</v>
      </c>
      <c r="AN21" s="1467">
        <v>-4.3288996372430404</v>
      </c>
      <c r="AO21" s="1467">
        <v>12.690988462737749</v>
      </c>
      <c r="AP21" s="1467">
        <v>2.6098535286285056</v>
      </c>
      <c r="AQ21" s="1467">
        <v>-6.879014989293367</v>
      </c>
      <c r="AR21" s="1467">
        <v>8.7995930824008184</v>
      </c>
      <c r="AS21" s="1464">
        <v>-8.1238075047699709</v>
      </c>
      <c r="AT21" s="1470">
        <v>-3.139524875193672</v>
      </c>
      <c r="AU21" s="1469">
        <v>-5.1779935275080931</v>
      </c>
      <c r="AV21" s="1467">
        <v>19.803278688524586</v>
      </c>
      <c r="AW21" s="1471">
        <v>31.451157538114046</v>
      </c>
      <c r="AX21" s="1472">
        <v>17.512466999119965</v>
      </c>
      <c r="AY21" s="1473">
        <v>-0.31722791605662337</v>
      </c>
      <c r="AZ21" s="1474">
        <v>-20.170895908855513</v>
      </c>
      <c r="BA21" s="1457">
        <v>6.1424154321842366</v>
      </c>
      <c r="BB21" s="1476"/>
    </row>
    <row r="22" spans="2:54" s="1456" customFormat="1" ht="24.95" customHeight="1">
      <c r="B22" s="103"/>
      <c r="C22" s="104"/>
      <c r="D22" s="1709" t="s">
        <v>149</v>
      </c>
      <c r="E22" s="1190">
        <v>557</v>
      </c>
      <c r="F22" s="1438">
        <v>1131</v>
      </c>
      <c r="G22" s="1439">
        <v>515</v>
      </c>
      <c r="H22" s="1440">
        <v>953</v>
      </c>
      <c r="I22" s="1441">
        <v>499</v>
      </c>
      <c r="J22" s="1442">
        <v>967</v>
      </c>
      <c r="K22" s="1190">
        <v>630</v>
      </c>
      <c r="L22" s="1443">
        <v>1175</v>
      </c>
      <c r="M22" s="1190">
        <v>328</v>
      </c>
      <c r="N22" s="1443">
        <v>742</v>
      </c>
      <c r="O22" s="1444">
        <v>384</v>
      </c>
      <c r="P22" s="1445">
        <v>777</v>
      </c>
      <c r="Q22" s="1444">
        <v>448</v>
      </c>
      <c r="R22" s="1445">
        <v>889</v>
      </c>
      <c r="S22" s="1446">
        <v>62</v>
      </c>
      <c r="T22" s="1447">
        <v>55</v>
      </c>
      <c r="U22" s="1447">
        <v>97</v>
      </c>
      <c r="V22" s="1447">
        <v>82</v>
      </c>
      <c r="W22" s="1447">
        <v>130</v>
      </c>
      <c r="X22" s="1447">
        <v>129</v>
      </c>
      <c r="Y22" s="1447">
        <v>90</v>
      </c>
      <c r="Z22" s="1447">
        <v>94</v>
      </c>
      <c r="AA22" s="1447">
        <v>103</v>
      </c>
      <c r="AB22" s="1447">
        <v>93</v>
      </c>
      <c r="AC22" s="1447">
        <v>91</v>
      </c>
      <c r="AD22" s="1447">
        <v>172</v>
      </c>
      <c r="AE22" s="1444">
        <v>555</v>
      </c>
      <c r="AF22" s="1448">
        <v>1198</v>
      </c>
      <c r="AG22" s="1449">
        <v>72</v>
      </c>
      <c r="AH22" s="1447">
        <v>137</v>
      </c>
      <c r="AI22" s="1447">
        <v>103</v>
      </c>
      <c r="AJ22" s="1447">
        <v>89</v>
      </c>
      <c r="AK22" s="1447">
        <v>111</v>
      </c>
      <c r="AL22" s="1447">
        <v>100</v>
      </c>
      <c r="AM22" s="1447">
        <v>117</v>
      </c>
      <c r="AN22" s="1447">
        <v>88</v>
      </c>
      <c r="AO22" s="1447">
        <v>79</v>
      </c>
      <c r="AP22" s="1447">
        <v>103</v>
      </c>
      <c r="AQ22" s="1447">
        <v>98</v>
      </c>
      <c r="AR22" s="1447">
        <v>153</v>
      </c>
      <c r="AS22" s="1444">
        <v>612</v>
      </c>
      <c r="AT22" s="1450">
        <v>1250</v>
      </c>
      <c r="AU22" s="1449">
        <v>85</v>
      </c>
      <c r="AV22" s="1447">
        <v>96</v>
      </c>
      <c r="AW22" s="1451">
        <v>159</v>
      </c>
      <c r="AX22" s="1452">
        <v>128</v>
      </c>
      <c r="AY22" s="1453">
        <v>135</v>
      </c>
      <c r="AZ22" s="1454">
        <v>135</v>
      </c>
      <c r="BA22" s="1190">
        <v>738</v>
      </c>
      <c r="BB22" s="1455"/>
    </row>
    <row r="23" spans="2:54" s="989" customFormat="1" ht="24.95" customHeight="1" thickBot="1">
      <c r="B23" s="98"/>
      <c r="C23" s="99"/>
      <c r="D23" s="1543"/>
      <c r="E23" s="1457">
        <v>14.609053497942398</v>
      </c>
      <c r="F23" s="1458">
        <v>0.7123775601068445</v>
      </c>
      <c r="G23" s="1459">
        <v>-7.5403949730700219</v>
      </c>
      <c r="H23" s="1460">
        <v>-15.738284703801938</v>
      </c>
      <c r="I23" s="1461">
        <v>-3.106796116504853</v>
      </c>
      <c r="J23" s="1462">
        <v>1.4690451206715665</v>
      </c>
      <c r="K23" s="1477">
        <v>26.25250501002003</v>
      </c>
      <c r="L23" s="1478">
        <v>21.509824198552224</v>
      </c>
      <c r="M23" s="1477">
        <v>-47.93650793650793</v>
      </c>
      <c r="N23" s="1478">
        <v>-36.851063829787236</v>
      </c>
      <c r="O23" s="1479">
        <v>17.073170731707307</v>
      </c>
      <c r="P23" s="1480">
        <v>4.7169811320754889</v>
      </c>
      <c r="Q23" s="1479">
        <v>16.666666666666671</v>
      </c>
      <c r="R23" s="1480">
        <v>14.414414414414424</v>
      </c>
      <c r="S23" s="1481">
        <v>-11.428571428571431</v>
      </c>
      <c r="T23" s="1482">
        <v>-17.910447761194021</v>
      </c>
      <c r="U23" s="1482">
        <v>4.3010752688172005</v>
      </c>
      <c r="V23" s="1482">
        <v>28.125</v>
      </c>
      <c r="W23" s="1482">
        <v>60.493827160493822</v>
      </c>
      <c r="X23" s="1482">
        <v>76.712328767123296</v>
      </c>
      <c r="Y23" s="1482">
        <v>47.540983606557376</v>
      </c>
      <c r="Z23" s="1482">
        <v>40.298507462686587</v>
      </c>
      <c r="AA23" s="1482">
        <v>27.160493827160508</v>
      </c>
      <c r="AB23" s="1482">
        <v>34.782608695652186</v>
      </c>
      <c r="AC23" s="1482">
        <v>22.972972972972983</v>
      </c>
      <c r="AD23" s="1482">
        <v>93.258426966292149</v>
      </c>
      <c r="AE23" s="1479">
        <v>23.883928571428584</v>
      </c>
      <c r="AF23" s="1483">
        <v>34.758155230596174</v>
      </c>
      <c r="AG23" s="1484">
        <v>16.129032258064527</v>
      </c>
      <c r="AH23" s="1482">
        <v>149.09090909090907</v>
      </c>
      <c r="AI23" s="1482">
        <v>6.1855670103092848</v>
      </c>
      <c r="AJ23" s="1482">
        <v>8.5365853658536679</v>
      </c>
      <c r="AK23" s="1482">
        <v>-14.615384615384613</v>
      </c>
      <c r="AL23" s="1482">
        <v>-22.48062015503875</v>
      </c>
      <c r="AM23" s="1482">
        <v>30</v>
      </c>
      <c r="AN23" s="1482">
        <v>-6.3829787234042499</v>
      </c>
      <c r="AO23" s="1482">
        <v>-23.300970873786412</v>
      </c>
      <c r="AP23" s="1482">
        <v>10.752688172043008</v>
      </c>
      <c r="AQ23" s="1482">
        <v>7.6923076923076934</v>
      </c>
      <c r="AR23" s="1482">
        <v>-11.04651162790698</v>
      </c>
      <c r="AS23" s="1479">
        <v>10.270270270270274</v>
      </c>
      <c r="AT23" s="1485">
        <v>4.3405676126878205</v>
      </c>
      <c r="AU23" s="1484">
        <v>18.055555555555557</v>
      </c>
      <c r="AV23" s="1482">
        <v>-29.927007299270073</v>
      </c>
      <c r="AW23" s="1486">
        <v>54.368932038834942</v>
      </c>
      <c r="AX23" s="1472">
        <v>43.820224719101134</v>
      </c>
      <c r="AY23" s="1487">
        <v>21.621621621621628</v>
      </c>
      <c r="AZ23" s="1488">
        <v>35</v>
      </c>
      <c r="BA23" s="1477">
        <v>20.588235294117638</v>
      </c>
      <c r="BB23" s="1476"/>
    </row>
  </sheetData>
  <sheetProtection formatColumns="0"/>
  <mergeCells count="11">
    <mergeCell ref="D12:D13"/>
    <mergeCell ref="B3:D3"/>
    <mergeCell ref="C4:D5"/>
    <mergeCell ref="C6:D7"/>
    <mergeCell ref="C8:D9"/>
    <mergeCell ref="D10:D11"/>
    <mergeCell ref="D14:D15"/>
    <mergeCell ref="D16:D17"/>
    <mergeCell ref="D18:D19"/>
    <mergeCell ref="D20:D21"/>
    <mergeCell ref="D22:D23"/>
  </mergeCells>
  <phoneticPr fontId="2"/>
  <pageMargins left="0.7" right="0.7" top="0.75" bottom="0.75" header="0.3" footer="0.3"/>
  <pageSetup paperSize="8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BECEB0662502469C9FDFD34F5080D5" ma:contentTypeVersion="16" ma:contentTypeDescription="新しいドキュメントを作成します。" ma:contentTypeScope="" ma:versionID="063a0960137f3c41946b68db0c48caf2">
  <xsd:schema xmlns:xsd="http://www.w3.org/2001/XMLSchema" xmlns:xs="http://www.w3.org/2001/XMLSchema" xmlns:p="http://schemas.microsoft.com/office/2006/metadata/properties" xmlns:ns2="709bab03-d87c-42cb-b907-4e11941691ad" xmlns:ns3="d9dc673b-9e34-4001-b69a-8484e8c1b815" xmlns:ns4="2b4a3621-697b-4943-9df6-9a69ab80c273" targetNamespace="http://schemas.microsoft.com/office/2006/metadata/properties" ma:root="true" ma:fieldsID="68cd51b3f5993ec2a90e1ae1fdacabbc" ns2:_="" ns3:_="" ns4:_="">
    <xsd:import namespace="709bab03-d87c-42cb-b907-4e11941691ad"/>
    <xsd:import namespace="d9dc673b-9e34-4001-b69a-8484e8c1b815"/>
    <xsd:import namespace="2b4a3621-697b-4943-9df6-9a69ab80c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bab03-d87c-42cb-b907-4e1194169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01df557-eeb5-435c-8d7c-77a7fa12a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673b-9e34-4001-b69a-8484e8c1b8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AA577B-678D-449C-8BFF-3F1377233395}" ma:internalName="TaxCatchAll" ma:showField="CatchAllData" ma:web="{2b4a3621-697b-4943-9df6-9a69ab80c27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a3621-697b-4943-9df6-9a69ab80c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dc673b-9e34-4001-b69a-8484e8c1b815" xsi:nil="true"/>
    <lcf76f155ced4ddcb4097134ff3c332f xmlns="709bab03-d87c-42cb-b907-4e11941691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7FCECC-C6E5-4AF0-8856-ED5DB468A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44433-6356-448A-88F5-292D37FF4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bab03-d87c-42cb-b907-4e11941691ad"/>
    <ds:schemaRef ds:uri="d9dc673b-9e34-4001-b69a-8484e8c1b815"/>
    <ds:schemaRef ds:uri="2b4a3621-697b-4943-9df6-9a69ab80c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0D7B83-57DD-40D0-9766-8E929C46F0CB}">
  <ds:schemaRefs>
    <ds:schemaRef ds:uri="709bab03-d87c-42cb-b907-4e11941691ad"/>
    <ds:schemaRef ds:uri="http://purl.org/dc/terms/"/>
    <ds:schemaRef ds:uri="http://purl.org/dc/dcmitype/"/>
    <ds:schemaRef ds:uri="http://schemas.microsoft.com/office/2006/documentManagement/types"/>
    <ds:schemaRef ds:uri="d9dc673b-9e34-4001-b69a-8484e8c1b815"/>
    <ds:schemaRef ds:uri="http://schemas.microsoft.com/office/2006/metadata/properties"/>
    <ds:schemaRef ds:uri="2b4a3621-697b-4943-9df6-9a69ab80c27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Note</vt:lpstr>
      <vt:lpstr>Sales</vt:lpstr>
      <vt:lpstr>Sales by country・region</vt:lpstr>
      <vt:lpstr>Production</vt:lpstr>
      <vt:lpstr>Production by country・region</vt:lpstr>
      <vt:lpstr>Exports</vt:lpstr>
      <vt:lpstr>Exports by country・region</vt:lpstr>
      <vt:lpstr>Sales of Electrified vehicle</vt:lpstr>
      <vt:lpstr>Sales of Lexus</vt:lpstr>
      <vt:lpstr>Exports!Print_Area</vt:lpstr>
      <vt:lpstr>'Exports by country・region'!Print_Area</vt:lpstr>
      <vt:lpstr>Production!Print_Area</vt:lpstr>
      <vt:lpstr>'Production by country・region'!Print_Area</vt:lpstr>
      <vt:lpstr>Sales!Print_Area</vt:lpstr>
      <vt:lpstr>'Sales by country・region'!Print_Area</vt:lpstr>
      <vt:lpstr>'Sales of Electrified vehicle'!Print_Area</vt:lpstr>
      <vt:lpstr>'Sales of Lexus'!Print_Area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k_hayashi</cp:lastModifiedBy>
  <cp:revision/>
  <dcterms:created xsi:type="dcterms:W3CDTF">2025-04-22T07:21:00Z</dcterms:created>
  <dcterms:modified xsi:type="dcterms:W3CDTF">2025-07-29T04:28:26Z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0x01010078BECEB0662502469C9FDFD34F5080D5</vt:lpwstr>
  </property>
  <property fmtid="{D5CDD505-2E9C-101B-9397-08002B2CF9AE}" pid="3" name="MediaServiceImageTags">
    <vt:lpwstr/>
  </property>
</Properties>
</file>